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\EVIDENCE\2024\10_Drahelčice_obchvat\rozpocet20250306\excel\"/>
    </mc:Choice>
  </mc:AlternateContent>
  <bookViews>
    <workbookView xWindow="0" yWindow="0" windowWidth="0" windowHeight="0"/>
  </bookViews>
  <sheets>
    <sheet name="Rekapitulace" sheetId="30" r:id="rId1"/>
    <sheet name="SO 000" sheetId="2" r:id="rId2"/>
    <sheet name="SO 001.1" sheetId="3" r:id="rId3"/>
    <sheet name="SO 001.2" sheetId="4" r:id="rId4"/>
    <sheet name="SO 020" sheetId="5" r:id="rId5"/>
    <sheet name="SO 030" sheetId="6" r:id="rId6"/>
    <sheet name="SO 101" sheetId="7" r:id="rId7"/>
    <sheet name="SO 102" sheetId="8" r:id="rId8"/>
    <sheet name="SO 103" sheetId="9" r:id="rId9"/>
    <sheet name="SO 104" sheetId="10" r:id="rId10"/>
    <sheet name="SO 105" sheetId="11" r:id="rId11"/>
    <sheet name="SO 110" sheetId="12" r:id="rId12"/>
    <sheet name="SO 111" sheetId="13" r:id="rId13"/>
    <sheet name="SO 150" sheetId="14" r:id="rId14"/>
    <sheet name="SO 180" sheetId="15" r:id="rId15"/>
    <sheet name="SO 190.1" sheetId="16" r:id="rId16"/>
    <sheet name="SO 190.2" sheetId="17" r:id="rId17"/>
    <sheet name="SO 205" sheetId="18" r:id="rId18"/>
    <sheet name="SO 206" sheetId="19" r:id="rId19"/>
    <sheet name="SO 301" sheetId="20" r:id="rId20"/>
    <sheet name="SO 302" sheetId="21" r:id="rId21"/>
    <sheet name="SO 303" sheetId="22" r:id="rId22"/>
    <sheet name="SO 304" sheetId="23" r:id="rId23"/>
    <sheet name="SO 501" sheetId="24" r:id="rId24"/>
    <sheet name="SO 502.1" sheetId="25" r:id="rId25"/>
    <sheet name="SO 502.2" sheetId="26" r:id="rId26"/>
    <sheet name="SO 801" sheetId="27" r:id="rId27"/>
    <sheet name="SO 802" sheetId="28" r:id="rId28"/>
    <sheet name="SO 830" sheetId="29" r:id="rId29"/>
  </sheets>
  <calcPr/>
</workbook>
</file>

<file path=xl/calcChain.xml><?xml version="1.0" encoding="utf-8"?>
<calcChain xmlns="http://schemas.openxmlformats.org/spreadsheetml/2006/main">
  <c i="30" l="1" r="E37"/>
  <c r="D37"/>
  <c r="C37"/>
  <c r="E36"/>
  <c r="D36"/>
  <c r="C36"/>
  <c r="E35"/>
  <c r="D35"/>
  <c r="C35"/>
  <c r="E34"/>
  <c r="D34"/>
  <c r="C34"/>
  <c r="E33"/>
  <c r="D33"/>
  <c r="C33"/>
  <c r="E32"/>
  <c r="D32"/>
  <c r="C32"/>
  <c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29" r="I3"/>
  <c r="I8"/>
  <c r="O13"/>
  <c r="I13"/>
  <c r="O9"/>
  <c r="I9"/>
  <c i="28" r="I3"/>
  <c r="I8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27" r="I3"/>
  <c r="I13"/>
  <c r="O26"/>
  <c r="I26"/>
  <c r="O22"/>
  <c r="I22"/>
  <c r="O18"/>
  <c r="I18"/>
  <c r="O14"/>
  <c r="I14"/>
  <c r="I8"/>
  <c r="O9"/>
  <c r="I9"/>
  <c i="26" r="I3"/>
  <c r="I84"/>
  <c r="O93"/>
  <c r="I93"/>
  <c r="O89"/>
  <c r="I89"/>
  <c r="O85"/>
  <c r="I85"/>
  <c r="I51"/>
  <c r="O80"/>
  <c r="I80"/>
  <c r="O76"/>
  <c r="I76"/>
  <c r="O72"/>
  <c r="I72"/>
  <c r="O68"/>
  <c r="I68"/>
  <c r="O64"/>
  <c r="I64"/>
  <c r="O60"/>
  <c r="I60"/>
  <c r="O56"/>
  <c r="I56"/>
  <c r="O52"/>
  <c r="I52"/>
  <c r="I46"/>
  <c r="O47"/>
  <c r="I47"/>
  <c r="I21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5" r="I3"/>
  <c r="I84"/>
  <c r="O93"/>
  <c r="I93"/>
  <c r="O89"/>
  <c r="I89"/>
  <c r="O85"/>
  <c r="I85"/>
  <c r="I47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I42"/>
  <c r="O43"/>
  <c r="I43"/>
  <c r="I21"/>
  <c r="O38"/>
  <c r="I38"/>
  <c r="O34"/>
  <c r="I34"/>
  <c r="O30"/>
  <c r="I30"/>
  <c r="O26"/>
  <c r="I26"/>
  <c r="O22"/>
  <c r="I22"/>
  <c r="I8"/>
  <c r="O17"/>
  <c r="I17"/>
  <c r="O13"/>
  <c r="I13"/>
  <c r="O9"/>
  <c r="I9"/>
  <c i="24" r="I3"/>
  <c r="I88"/>
  <c r="O97"/>
  <c r="I97"/>
  <c r="O93"/>
  <c r="I93"/>
  <c r="O89"/>
  <c r="I89"/>
  <c r="I47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I42"/>
  <c r="O43"/>
  <c r="I43"/>
  <c r="I21"/>
  <c r="O38"/>
  <c r="I38"/>
  <c r="O34"/>
  <c r="I34"/>
  <c r="O30"/>
  <c r="I30"/>
  <c r="O26"/>
  <c r="I26"/>
  <c r="O22"/>
  <c r="I22"/>
  <c r="I8"/>
  <c r="O17"/>
  <c r="I17"/>
  <c r="O13"/>
  <c r="I13"/>
  <c r="O9"/>
  <c r="I9"/>
  <c i="23" r="I3"/>
  <c r="I167"/>
  <c r="O180"/>
  <c r="I180"/>
  <c r="O176"/>
  <c r="I176"/>
  <c r="O172"/>
  <c r="I172"/>
  <c r="O168"/>
  <c r="I168"/>
  <c r="I134"/>
  <c r="O163"/>
  <c r="I163"/>
  <c r="O159"/>
  <c r="I159"/>
  <c r="O155"/>
  <c r="I155"/>
  <c r="O151"/>
  <c r="I151"/>
  <c r="O147"/>
  <c r="I147"/>
  <c r="O143"/>
  <c r="I143"/>
  <c r="O139"/>
  <c r="I139"/>
  <c r="O135"/>
  <c r="I135"/>
  <c r="I129"/>
  <c r="O130"/>
  <c r="I130"/>
  <c r="I92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I83"/>
  <c r="O88"/>
  <c r="I88"/>
  <c r="O84"/>
  <c r="I84"/>
  <c r="I70"/>
  <c r="O79"/>
  <c r="I79"/>
  <c r="O75"/>
  <c r="I75"/>
  <c r="O71"/>
  <c r="I71"/>
  <c r="I13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22" r="I3"/>
  <c r="I115"/>
  <c r="O128"/>
  <c r="I128"/>
  <c r="O124"/>
  <c r="I124"/>
  <c r="O120"/>
  <c r="I120"/>
  <c r="O116"/>
  <c r="I116"/>
  <c r="I106"/>
  <c r="O111"/>
  <c r="I111"/>
  <c r="O107"/>
  <c r="I107"/>
  <c r="I101"/>
  <c r="O102"/>
  <c r="I102"/>
  <c r="I72"/>
  <c r="O97"/>
  <c r="I97"/>
  <c r="O93"/>
  <c r="I93"/>
  <c r="O89"/>
  <c r="I89"/>
  <c r="O85"/>
  <c r="I85"/>
  <c r="O81"/>
  <c r="I81"/>
  <c r="O77"/>
  <c r="I77"/>
  <c r="O73"/>
  <c r="I73"/>
  <c r="I63"/>
  <c r="O68"/>
  <c r="I68"/>
  <c r="O64"/>
  <c r="I64"/>
  <c r="I58"/>
  <c r="O59"/>
  <c r="I59"/>
  <c r="I13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21" r="I3"/>
  <c r="I109"/>
  <c r="O114"/>
  <c r="I114"/>
  <c r="O110"/>
  <c r="I110"/>
  <c r="I76"/>
  <c r="O105"/>
  <c r="I105"/>
  <c r="O101"/>
  <c r="I101"/>
  <c r="O97"/>
  <c r="I97"/>
  <c r="O93"/>
  <c r="I93"/>
  <c r="O89"/>
  <c r="I89"/>
  <c r="O85"/>
  <c r="I85"/>
  <c r="O81"/>
  <c r="I81"/>
  <c r="O77"/>
  <c r="I77"/>
  <c r="I59"/>
  <c r="O72"/>
  <c r="I72"/>
  <c r="O68"/>
  <c r="I68"/>
  <c r="O64"/>
  <c r="I64"/>
  <c r="O60"/>
  <c r="I60"/>
  <c r="I50"/>
  <c r="O55"/>
  <c r="I55"/>
  <c r="O51"/>
  <c r="I51"/>
  <c r="I21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0" r="I3"/>
  <c r="I84"/>
  <c r="O89"/>
  <c r="I89"/>
  <c r="O85"/>
  <c r="I85"/>
  <c r="I63"/>
  <c r="O80"/>
  <c r="I80"/>
  <c r="O76"/>
  <c r="I76"/>
  <c r="O72"/>
  <c r="I72"/>
  <c r="O68"/>
  <c r="I68"/>
  <c r="O64"/>
  <c r="I64"/>
  <c r="I50"/>
  <c r="O59"/>
  <c r="I59"/>
  <c r="O55"/>
  <c r="I55"/>
  <c r="O51"/>
  <c r="I51"/>
  <c r="I21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19" r="I3"/>
  <c r="I94"/>
  <c r="O103"/>
  <c r="I103"/>
  <c r="O99"/>
  <c r="I99"/>
  <c r="O95"/>
  <c r="I95"/>
  <c r="I81"/>
  <c r="O90"/>
  <c r="I90"/>
  <c r="O86"/>
  <c r="I86"/>
  <c r="O82"/>
  <c r="I82"/>
  <c r="I64"/>
  <c r="O77"/>
  <c r="I77"/>
  <c r="O73"/>
  <c r="I73"/>
  <c r="O69"/>
  <c r="I69"/>
  <c r="O65"/>
  <c r="I65"/>
  <c r="I47"/>
  <c r="O60"/>
  <c r="I60"/>
  <c r="O56"/>
  <c r="I56"/>
  <c r="O52"/>
  <c r="I52"/>
  <c r="O48"/>
  <c r="I48"/>
  <c r="I30"/>
  <c r="O43"/>
  <c r="I43"/>
  <c r="O39"/>
  <c r="I39"/>
  <c r="O35"/>
  <c r="I35"/>
  <c r="O31"/>
  <c r="I31"/>
  <c r="I13"/>
  <c r="O26"/>
  <c r="I26"/>
  <c r="O22"/>
  <c r="I22"/>
  <c r="O18"/>
  <c r="I18"/>
  <c r="O14"/>
  <c r="I14"/>
  <c r="I8"/>
  <c r="O9"/>
  <c r="I9"/>
  <c i="18" r="I3"/>
  <c r="I78"/>
  <c r="O87"/>
  <c r="I87"/>
  <c r="O83"/>
  <c r="I83"/>
  <c r="O79"/>
  <c r="I79"/>
  <c r="I73"/>
  <c r="O74"/>
  <c r="I74"/>
  <c r="I56"/>
  <c r="O69"/>
  <c r="I69"/>
  <c r="O65"/>
  <c r="I65"/>
  <c r="O61"/>
  <c r="I61"/>
  <c r="O57"/>
  <c r="I57"/>
  <c r="I43"/>
  <c r="O52"/>
  <c r="I52"/>
  <c r="O48"/>
  <c r="I48"/>
  <c r="O44"/>
  <c r="I44"/>
  <c r="I30"/>
  <c r="O39"/>
  <c r="I39"/>
  <c r="O35"/>
  <c r="I35"/>
  <c r="O31"/>
  <c r="I31"/>
  <c r="I13"/>
  <c r="O26"/>
  <c r="I26"/>
  <c r="O22"/>
  <c r="I22"/>
  <c r="O18"/>
  <c r="I18"/>
  <c r="O14"/>
  <c r="I14"/>
  <c r="I8"/>
  <c r="O9"/>
  <c r="I9"/>
  <c i="17" r="I3"/>
  <c r="I51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I34"/>
  <c r="O47"/>
  <c r="I47"/>
  <c r="O43"/>
  <c r="I43"/>
  <c r="O39"/>
  <c r="I39"/>
  <c r="O35"/>
  <c r="I35"/>
  <c r="I25"/>
  <c r="O30"/>
  <c r="I30"/>
  <c r="O26"/>
  <c r="I26"/>
  <c r="I8"/>
  <c r="O21"/>
  <c r="I21"/>
  <c r="O17"/>
  <c r="I17"/>
  <c r="O13"/>
  <c r="I13"/>
  <c r="O9"/>
  <c r="I9"/>
  <c i="16" r="I3"/>
  <c r="I8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15" r="I3"/>
  <c r="I99"/>
  <c r="O104"/>
  <c r="I104"/>
  <c r="O100"/>
  <c r="I100"/>
  <c r="I70"/>
  <c r="O95"/>
  <c r="I95"/>
  <c r="O91"/>
  <c r="I91"/>
  <c r="O87"/>
  <c r="I87"/>
  <c r="O83"/>
  <c r="I83"/>
  <c r="O79"/>
  <c r="I79"/>
  <c r="O75"/>
  <c r="I75"/>
  <c r="O71"/>
  <c r="I71"/>
  <c r="I33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14" r="I3"/>
  <c r="I34"/>
  <c r="O55"/>
  <c r="I55"/>
  <c r="O51"/>
  <c r="I51"/>
  <c r="O47"/>
  <c r="I47"/>
  <c r="O43"/>
  <c r="I43"/>
  <c r="O39"/>
  <c r="I39"/>
  <c r="O35"/>
  <c r="I35"/>
  <c r="I13"/>
  <c r="O30"/>
  <c r="I30"/>
  <c r="O26"/>
  <c r="I26"/>
  <c r="O22"/>
  <c r="I22"/>
  <c r="O18"/>
  <c r="I18"/>
  <c r="O14"/>
  <c r="I14"/>
  <c r="I8"/>
  <c r="O9"/>
  <c r="I9"/>
  <c i="13" r="I3"/>
  <c r="I85"/>
  <c r="O90"/>
  <c r="I90"/>
  <c r="O86"/>
  <c r="I86"/>
  <c r="I80"/>
  <c r="O81"/>
  <c r="I81"/>
  <c r="I55"/>
  <c r="O76"/>
  <c r="I76"/>
  <c r="O72"/>
  <c r="I72"/>
  <c r="O68"/>
  <c r="I68"/>
  <c r="O64"/>
  <c r="I64"/>
  <c r="O60"/>
  <c r="I60"/>
  <c r="O56"/>
  <c r="I56"/>
  <c r="I42"/>
  <c r="O51"/>
  <c r="I51"/>
  <c r="O47"/>
  <c r="I47"/>
  <c r="O43"/>
  <c r="I43"/>
  <c r="I13"/>
  <c r="O38"/>
  <c r="I38"/>
  <c r="O34"/>
  <c r="I34"/>
  <c r="O30"/>
  <c r="I30"/>
  <c r="O26"/>
  <c r="I26"/>
  <c r="O22"/>
  <c r="I22"/>
  <c r="O18"/>
  <c r="I18"/>
  <c r="O14"/>
  <c r="I14"/>
  <c r="I8"/>
  <c r="O9"/>
  <c r="I9"/>
  <c i="12" r="I3"/>
  <c r="I85"/>
  <c r="O90"/>
  <c r="I90"/>
  <c r="O86"/>
  <c r="I86"/>
  <c r="I80"/>
  <c r="O81"/>
  <c r="I81"/>
  <c r="I67"/>
  <c r="O76"/>
  <c r="I76"/>
  <c r="O72"/>
  <c r="I72"/>
  <c r="O68"/>
  <c r="I68"/>
  <c r="I50"/>
  <c r="O63"/>
  <c r="I63"/>
  <c r="O59"/>
  <c r="I59"/>
  <c r="O55"/>
  <c r="I55"/>
  <c r="O51"/>
  <c r="I51"/>
  <c r="I13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11" r="I3"/>
  <c r="I105"/>
  <c r="O118"/>
  <c r="I118"/>
  <c r="O114"/>
  <c r="I114"/>
  <c r="O110"/>
  <c r="I110"/>
  <c r="O106"/>
  <c r="I106"/>
  <c r="I100"/>
  <c r="O101"/>
  <c r="I101"/>
  <c r="I63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I50"/>
  <c r="O59"/>
  <c r="I59"/>
  <c r="O55"/>
  <c r="I55"/>
  <c r="O51"/>
  <c r="I51"/>
  <c r="I13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10" r="I3"/>
  <c r="I182"/>
  <c r="O207"/>
  <c r="I207"/>
  <c r="O203"/>
  <c r="I203"/>
  <c r="O199"/>
  <c r="I199"/>
  <c r="O195"/>
  <c r="I195"/>
  <c r="O191"/>
  <c r="I191"/>
  <c r="O187"/>
  <c r="I187"/>
  <c r="O183"/>
  <c r="I183"/>
  <c r="I173"/>
  <c r="O178"/>
  <c r="I178"/>
  <c r="O174"/>
  <c r="I174"/>
  <c r="I168"/>
  <c r="O169"/>
  <c r="I169"/>
  <c r="I87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I66"/>
  <c r="O83"/>
  <c r="I83"/>
  <c r="O79"/>
  <c r="I79"/>
  <c r="O75"/>
  <c r="I75"/>
  <c r="O71"/>
  <c r="I71"/>
  <c r="O67"/>
  <c r="I67"/>
  <c r="I13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9" r="I3"/>
  <c r="I134"/>
  <c r="O151"/>
  <c r="I151"/>
  <c r="O147"/>
  <c r="I147"/>
  <c r="O143"/>
  <c r="I143"/>
  <c r="O139"/>
  <c r="I139"/>
  <c r="O135"/>
  <c r="I135"/>
  <c r="I129"/>
  <c r="O130"/>
  <c r="I130"/>
  <c r="I72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I63"/>
  <c r="O68"/>
  <c r="I68"/>
  <c r="O64"/>
  <c r="I64"/>
  <c r="I54"/>
  <c r="O59"/>
  <c r="I59"/>
  <c r="O55"/>
  <c r="I55"/>
  <c r="I13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8" r="I3"/>
  <c r="I87"/>
  <c r="O92"/>
  <c r="I92"/>
  <c r="O88"/>
  <c r="I88"/>
  <c r="I50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I13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7" r="I3"/>
  <c r="I163"/>
  <c r="O188"/>
  <c r="I188"/>
  <c r="O184"/>
  <c r="I184"/>
  <c r="O180"/>
  <c r="I180"/>
  <c r="O176"/>
  <c r="I176"/>
  <c r="O172"/>
  <c r="I172"/>
  <c r="O168"/>
  <c r="I168"/>
  <c r="O164"/>
  <c r="I164"/>
  <c r="I154"/>
  <c r="O159"/>
  <c r="I159"/>
  <c r="O155"/>
  <c r="I155"/>
  <c r="I141"/>
  <c r="O150"/>
  <c r="I150"/>
  <c r="O146"/>
  <c r="I146"/>
  <c r="O142"/>
  <c r="I142"/>
  <c r="I104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I83"/>
  <c r="O100"/>
  <c r="I100"/>
  <c r="O96"/>
  <c r="I96"/>
  <c r="O92"/>
  <c r="I92"/>
  <c r="O88"/>
  <c r="I88"/>
  <c r="O84"/>
  <c r="I84"/>
  <c r="I78"/>
  <c r="O79"/>
  <c r="I79"/>
  <c r="I17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6" r="I3"/>
  <c r="I40"/>
  <c r="O45"/>
  <c r="I45"/>
  <c r="O41"/>
  <c r="I41"/>
  <c r="I31"/>
  <c r="O36"/>
  <c r="I36"/>
  <c r="O32"/>
  <c r="I32"/>
  <c r="I26"/>
  <c r="O27"/>
  <c r="I27"/>
  <c r="I13"/>
  <c r="O22"/>
  <c r="I22"/>
  <c r="O18"/>
  <c r="I18"/>
  <c r="O14"/>
  <c r="I14"/>
  <c r="I8"/>
  <c r="O9"/>
  <c r="I9"/>
  <c i="5" r="I3"/>
  <c r="I13"/>
  <c r="O30"/>
  <c r="I30"/>
  <c r="O26"/>
  <c r="I26"/>
  <c r="O22"/>
  <c r="I22"/>
  <c r="O18"/>
  <c r="I18"/>
  <c r="O14"/>
  <c r="I14"/>
  <c r="I8"/>
  <c r="O9"/>
  <c r="I9"/>
  <c i="4" r="I3"/>
  <c r="I26"/>
  <c r="O39"/>
  <c r="I39"/>
  <c r="O35"/>
  <c r="I35"/>
  <c r="O31"/>
  <c r="I31"/>
  <c r="O27"/>
  <c r="I27"/>
  <c r="I17"/>
  <c r="O22"/>
  <c r="I22"/>
  <c r="O18"/>
  <c r="I18"/>
  <c r="I8"/>
  <c r="O13"/>
  <c r="I13"/>
  <c r="O9"/>
  <c r="I9"/>
  <c i="3" r="I3"/>
  <c r="I46"/>
  <c r="O67"/>
  <c r="I67"/>
  <c r="O63"/>
  <c r="I63"/>
  <c r="O59"/>
  <c r="I59"/>
  <c r="O55"/>
  <c r="I55"/>
  <c r="O51"/>
  <c r="I51"/>
  <c r="O47"/>
  <c r="I47"/>
  <c r="I13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2" r="I3"/>
  <c r="I8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8"/>
  <c r="I28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<sst xmlns="http://schemas.openxmlformats.org/spreadsheetml/2006/main">
  <si>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</si>
  <si>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</si>
  <si>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</si>
  <si>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2019_0161 - II /101 DRAHELČICE OBCHVAT, PŘIPOJENÍ ZE SJEZDU Z D5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</si>
  <si>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</si>
  <si>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</si>
  <si>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</si>
  <si>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</si>
  <si>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</si>
  <si>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</si>
  <si>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</si>
  <si>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</si>
  <si>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</si>
  <si>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001.1</t>
  </si>
  <si>
    <t>Demolice stávajících komunikací a drobných objektů</t>
  </si>
  <si>
    <t>SO 001.2</t>
  </si>
  <si>
    <t>SO 020</t>
  </si>
  <si>
    <t>Příprava území</t>
  </si>
  <si>
    <t>SO 030</t>
  </si>
  <si>
    <t>Úprava oplocení dálnice D5</t>
  </si>
  <si>
    <t>SO 101</t>
  </si>
  <si>
    <t>Přeložka II/101 – hlavní trasa</t>
  </si>
  <si>
    <t>SO 102</t>
  </si>
  <si>
    <t>Přeložka II/101 – napojení</t>
  </si>
  <si>
    <t>SO 103</t>
  </si>
  <si>
    <t>Okružní křižovatka D5 EXIT 5</t>
  </si>
  <si>
    <t>SO 104</t>
  </si>
  <si>
    <t>Okružní křižovatka II/101 x Polní</t>
  </si>
  <si>
    <t>SO 105</t>
  </si>
  <si>
    <t>Napojení na EXIT 5</t>
  </si>
  <si>
    <t>SO 110</t>
  </si>
  <si>
    <t>Přeložka polní cesty</t>
  </si>
  <si>
    <t>SO 111</t>
  </si>
  <si>
    <t>Sjezd k retenční nádrži</t>
  </si>
  <si>
    <t>SO 150</t>
  </si>
  <si>
    <t>Hospodářské sjezdy</t>
  </si>
  <si>
    <t>SO 180</t>
  </si>
  <si>
    <t>DIO</t>
  </si>
  <si>
    <t>SO 190.1</t>
  </si>
  <si>
    <t>Trvalé dopravní značení</t>
  </si>
  <si>
    <t>SO 190.2</t>
  </si>
  <si>
    <t>SO 205</t>
  </si>
  <si>
    <t>Podchod polní cesty</t>
  </si>
  <si>
    <t>SO 206</t>
  </si>
  <si>
    <t>Propustek s migrační funkcí</t>
  </si>
  <si>
    <t>SO 301</t>
  </si>
  <si>
    <t>Dešťová kanalizace - odvodnění SO 103</t>
  </si>
  <si>
    <t>SO 302</t>
  </si>
  <si>
    <t>Odpad z retenční nádrže</t>
  </si>
  <si>
    <t>SO 303</t>
  </si>
  <si>
    <t>Retenční nádrž- jih</t>
  </si>
  <si>
    <t>SO 304</t>
  </si>
  <si>
    <t>Retenční nádrž - střed</t>
  </si>
  <si>
    <t>SO 501</t>
  </si>
  <si>
    <t>Přeložka VTL plynovodu DN500</t>
  </si>
  <si>
    <t>SO 502.1</t>
  </si>
  <si>
    <t>Přeložka STL plynovodu DN500</t>
  </si>
  <si>
    <t>SO 502.2</t>
  </si>
  <si>
    <t>Přeložka STL plynovodu PE D50</t>
  </si>
  <si>
    <t>SO 801</t>
  </si>
  <si>
    <t>Kácení dřevin</t>
  </si>
  <si>
    <t>SO 802</t>
  </si>
  <si>
    <t>Vegetační úpravy</t>
  </si>
  <si>
    <t>SO 830</t>
  </si>
  <si>
    <t>Rekultivace</t>
  </si>
  <si>
    <t>Soupis prací objektu</t>
  </si>
  <si>
    <t>S</t>
  </si>
  <si>
    <t>Stavba:</t>
  </si>
  <si>
    <t>2019_0161</t>
  </si>
  <si>
    <t>II /101 DRAHELČICE OBCHVAT, PŘIPOJENÍ ZE SJEZDU Z D5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</si>
  <si>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</si>
  <si>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</si>
  <si>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</si>
  <si>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</si>
  <si>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</si>
  <si>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</si>
  <si>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</si>
  <si>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</si>
  <si>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</si>
  <si>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</si>
  <si>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</si>
  <si>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</si>
  <si>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</si>
  <si>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</si>
  <si>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</si>
  <si>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</si>
  <si>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</si>
  <si>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02520</t>
  </si>
  <si>
    <t/>
  </si>
  <si>
    <t>ZKOUŠENÍ MATERIÁLŮ NEZÁVISLOU ZKUŠEBNOU</t>
  </si>
  <si>
    <t>KPL</t>
  </si>
  <si>
    <t>OTSKP ~ 2024</t>
  </si>
  <si>
    <t>PP</t>
  </si>
  <si>
    <t xml:space="preserve">nedestruktivní zkoušky svarů_x000d_
Radiografická kontrola: na všech obvodových svarech v rozsahu   100% _x000d_
pro SO 501, SO 502.1 a SO 502.2</t>
  </si>
  <si>
    <t>VV</t>
  </si>
  <si>
    <t>1,00 = 1,000 [A]_x000d_
Celkové množství = 1,000</t>
  </si>
  <si>
    <t>TS</t>
  </si>
  <si>
    <t>zahrnuje veškeré náklady spojené s objednatelem požadovanými zkouškami</t>
  </si>
  <si>
    <t>02730</t>
  </si>
  <si>
    <t>POMOC PRÁCE ZŘÍZ NEBO ZAJIŠŤ OCHRANU INŽENÝRSKÝCH SÍTÍ</t>
  </si>
  <si>
    <t>provedení vytýčení a ochrany inženýrských sítí na základě požadavku jejich správců</t>
  </si>
  <si>
    <t>Položka zahrnuje:
- veškeré náklady spojené s ochranou inženýrských sítí
Položka nezahrnuje:
- x</t>
  </si>
  <si>
    <t>02811</t>
  </si>
  <si>
    <t>PRŮZKUMNÉ PRÁCE GEOTECHNICKÉ NA POVRCHU</t>
  </si>
  <si>
    <t>provedení geotechnické zkoušky zásypu potrubí_x000d_
pro SO 501, SO 502.1 a SO 502.2</t>
  </si>
  <si>
    <t>zahrnuje veškeré náklady spojené s objednatelem požadovanými pracemi</t>
  </si>
  <si>
    <t>02911</t>
  </si>
  <si>
    <t>OSTATNÍ POŽADAVKY - GEODETICKÉ ZAMĚŘENÍ</t>
  </si>
  <si>
    <t>geodetické zaměření před, po a během výstavby
vytyčovací práce + vytyčení prostorové polohy stavby před jejím zahájením odborně způsobilými osobami. Kompletní geodetické práce na vytyčení vytyčovaných bodů definovaného objektu v rozsahu PD a TKP.
zaměření skutečného provedení stavby výškopisné i polohopisné na podkreslené katastrální mapě, počet odevz.paré 3×v tištěné podobě, 1×elektron. na flash disk_x000d_
včetně ochrany vytyčovacích a vytyčovaných bodů_x000d_
Položka dále zahrnuje :_x000d_
-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kraje.</t>
  </si>
  <si>
    <t>02940R</t>
  </si>
  <si>
    <t>1</t>
  </si>
  <si>
    <t>OSTATNÍ POŽADAVKY - HAVARIJNÍ PLÁN</t>
  </si>
  <si>
    <t>R ~ položka</t>
  </si>
  <si>
    <t>Položka zahrnuje:
- veškeré náklady spojené s objednatelem požadovanými pracemi
Položka nezahrnuje:
- x</t>
  </si>
  <si>
    <t>2</t>
  </si>
  <si>
    <t>OSTATNÍ POŽADAVKY - PLÁN BOZP</t>
  </si>
  <si>
    <t>029412</t>
  </si>
  <si>
    <t>OSTATNÍ POŽADAVKY - VYPRACOVÁNÍ MOSTNÍHO LISTU</t>
  </si>
  <si>
    <t>KUS</t>
  </si>
  <si>
    <t>počet odevzdáv. paré 3× tištěná podoba</t>
  </si>
  <si>
    <t>02943</t>
  </si>
  <si>
    <t>OSTATNÍ POŽADAVKY - VYPRACOVÁNÍ RDS</t>
  </si>
  <si>
    <t>SOUBOR</t>
  </si>
  <si>
    <t xml:space="preserve">dokumentace bude požadovaná (počet výtisků, 4xparé a 1x elektronická podoba  flash disk) objednatelem
cena za vypracování - RDS (realizační dokumentace stavby)</t>
  </si>
  <si>
    <t>02944</t>
  </si>
  <si>
    <t>OSTAT POŽADAVKY - DOKUMENTACE SKUTEČ PROVEDENÍ V DIGIT FORMĚ</t>
  </si>
  <si>
    <t>dokumentace bude požadovaná (počet výtisků, 4xparé a 1xflash diskv el. podobě) objednatelem
cena za vypracování - DSPS (dokumentace skutečného provedení stavby)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</si>
  <si>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</si>
  <si>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</si>
  <si>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digitálním formátu , papírově v nezbytném množství) v požadovaném počtu</t>
  </si>
  <si>
    <t>02953</t>
  </si>
  <si>
    <t>OSTATNÍ POŽADAVKY - HLAVNÍ MOSTNÍ PROHLÍDKA</t>
  </si>
  <si>
    <t>1.HMP vč. vložení do BMS, počet odevzdáv. paré 3× tištěná podoba</t>
  </si>
  <si>
    <t>2,00 = 2,000 [A]_x000d_
Celkové množství = 2,000</t>
  </si>
  <si>
    <t>položka zahrnuje :
- úkony dle ČSN 73 6221
- provedení hlavní mostní prohlídky oprávněnou fyzickou nebo právnickou osobou
- vyhotovení záznamu (protokolu), který jednoznačně definuje stav mostu</t>
  </si>
  <si>
    <t>029611</t>
  </si>
  <si>
    <t>OSTATNÍ POŽADAVKY - ODBORNÝ DOZOR</t>
  </si>
  <si>
    <t>HOD</t>
  </si>
  <si>
    <t>koordinace zhotovitelů přeložek sítí řešených v rámci SO řady 400
jedná se o administrativní činnost spojenou s časovou koordinací zhotovitelů jiných stavebníků_x000d_
bude fakturováno podle skutečně provedeného množství ve spolupráci s TDS</t>
  </si>
  <si>
    <t>16,00 = 16,000 [A]_x000d_
Celkové množství = 16,000</t>
  </si>
  <si>
    <t>02991</t>
  </si>
  <si>
    <t>OSTATNÍ POŽADAVKY - INFORMAČNÍ TABULE</t>
  </si>
  <si>
    <t xml:space="preserve">1kus-informační - v případě, že bude projekt financován z dotací bude billboard dle dotačních (IROP) standardů  _x000d_
2 kusy-omluvné dle standardu KSUS_x000d_
1 kus-pamětní deska</t>
  </si>
  <si>
    <t>4,00 = 4,000 [A]_x000d_
Celkové množství = 4,000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</si>
  <si>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</si>
  <si>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03101R</t>
  </si>
  <si>
    <t>ZAŘÍZENÍ STAVENIŠTĚ - ZŘÍZENÍ</t>
  </si>
  <si>
    <t>1,00 = 1,000 [A]</t>
  </si>
  <si>
    <t>Položka zahrnuje:
 objednatelem povolené náklady na pořízení (event. pronájem)
Položka nezahrnuje:
- x</t>
  </si>
  <si>
    <t>03102R</t>
  </si>
  <si>
    <t>ZAŘÍZENÍ STAVENIŠTĚ - PROVOZ</t>
  </si>
  <si>
    <t>měsíc</t>
  </si>
  <si>
    <t>včetně pronájmu ploch pro deponie</t>
  </si>
  <si>
    <t>12,00 = 12,000 [A]_x000d_
Celkové množství = 12,000</t>
  </si>
  <si>
    <t>zahrnuje objednatelem povolené náklady na provozování, udržování</t>
  </si>
  <si>
    <t>03103R</t>
  </si>
  <si>
    <t>ZAŘÍZENÍ STAVENIŠTĚ - DEMONTÁŽ</t>
  </si>
  <si>
    <t>zahrnuje objednatelem povolené náklady na likvidaci zhotovitelova zařízení</t>
  </si>
  <si>
    <t>014102R</t>
  </si>
  <si>
    <t>ULOŽENÍ ODPADU ZE STAVBY NA SKLÁDKU S OPRÁVNĚNÍM K OPĚTOVNÉMU VYUŽITÍ - RECYKLAČNÍ STŘEDISKO</t>
  </si>
  <si>
    <t>T</t>
  </si>
  <si>
    <t>17 01 01 - BETON z vybouraných konstrukcí (obrubníky, propusty, panely a jiné)_x000d_
17 09 04 - Směsné stavební a demoliční odpady neuvedené pod čísly 17 09 01, 17 09 02 a 17 09 03_x000d_
17 03 02- ASFALT bez obsahu dehtu _x000d_
betonové konstrukce (2,3 t/m3)
předpoklad UV - 2,3 t
předpoklad kanalizační šachta - 4,5 t_x000d_
suť ze živičných vozovkových vrstev 2,4t/m3</t>
  </si>
  <si>
    <t xml:space="preserve">dle pol. 11328 0,070*123,60 = 8,652 [A]_x000d_
dle pol. 96615 0,959*2,30 = 2,206 [B]_x000d_
dle pol. 96687  UV 1,00*2,30 = 2,300 [C]_x000d_
dle pol. 96688 kanalizační šachta 1,00*4,50 = 4,500 [D]_x000d_
dle pol.969234 41,00*0,066 = 2,706 [E]_x000d_
dle pol.11313 61,00*2,40 = 146,400 [F]_x000d_
Celkové množství = 166,764</t>
  </si>
  <si>
    <t xml:space="preserve">Náklad na uložení do recyklačního střediska či na skládku s oprávněním k opětovnému využítí dodaného typu odpadu. _x000d_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</si>
  <si>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Zemní práce</t>
  </si>
  <si>
    <t>11313</t>
  </si>
  <si>
    <t>ODSTRANĚNÍ KRYTU ZPEVNĚNÝCH PLOCH S ASFALTOVÝM POJIVEM</t>
  </si>
  <si>
    <t>M3</t>
  </si>
  <si>
    <t>odstranění prolévaných vrstev tl. 10 cm_x000d_
s odvozem vybourané živice na skládku</t>
  </si>
  <si>
    <t>610,00*0,10 = 61,000 [A]_x000d_
Celkové množství = 61,000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</si>
  <si>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</si>
  <si>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11328</t>
  </si>
  <si>
    <t>ODSTRANĚNÍ PŘÍKOPŮ, ŽLABŮ A RIGOLŮ Z PŘÍKOPOVÝCH TVÁRNIC</t>
  </si>
  <si>
    <t>M2</t>
  </si>
  <si>
    <t>bourání mělkých betonových žlabů š. 600 mm_x000d_
vč. odvozu na recyklační skládku</t>
  </si>
  <si>
    <t>206,00*0,60 = 123,600 [A]_x000d_
Celkové množství = 123,600</t>
  </si>
  <si>
    <t xml:space="preserve">Položka zahrnuje:
-  odstranění tvárnic včetně podkladu
-  veškerou manipulaci s vybouranou sutí a s vybouranými hmotami,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</si>
  <si>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</t>
  </si>
  <si>
    <t>ODSTRANĚNÍ PODKLADŮ ZPEVNĚNÝCH PLOCH Z KAMENIVA NESTMELENÉHO</t>
  </si>
  <si>
    <t>uložení na mezideponii_x000d_
bude použito pro násyp SO 101_x000d_
plocha odečtena ze situace</t>
  </si>
  <si>
    <t>467,78*1,05*0,35 = 171,909 [A]_x000d_
 610*1,05*0,25 = 160,125 [B]_x000d_
Celkové množství = 332,034</t>
  </si>
  <si>
    <t>11372</t>
  </si>
  <si>
    <t>FRÉZOVÁNÍ ZPEVNĚNÝCH PLOCH ASFALTOVÝCH</t>
  </si>
  <si>
    <t>frézování 
uloženo pro zpětné využití 
bude použito jako R-mat pro nezpevněné krajnice a pro podkladní vrstvy z R-matetiálu
plocha odečtena ze situace</t>
  </si>
  <si>
    <t>tl.150mm 2990,00*0,15 = 448,500 [A]_x000d_
odečítá se se nevyužitý R-materiál dle pol. 11372.2 -47,14 = -47,140 [B]_x000d_
Celkové množství = 401,360</t>
  </si>
  <si>
    <t>frézování _x000d_
povinný odkup zhotovitelem dle platné směrnice R-Sm-16, nebude využito na této stavbě_x000d_
plocha odečtena ze situace</t>
  </si>
  <si>
    <t>tl.150mm 47,14 = 47,140 [A]_x000d_
Celkové množství = 47,140</t>
  </si>
  <si>
    <t>12573</t>
  </si>
  <si>
    <t>VYKOPÁVKY ZE ZEMNÍKŮ A SKLÁDEK TŘ. I</t>
  </si>
  <si>
    <t>zemina pro zásyp výkopu po vybouraném potrubí</t>
  </si>
  <si>
    <t>15,00 = 15,000 [A]_x000d_
Celkové množství = 15,000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</si>
  <si>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</si>
  <si>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</t>
  </si>
  <si>
    <t>HLOUBENÍ RÝH ŠÍŘ DO 2M PAŽ I NEPAŽ TŘ. I</t>
  </si>
  <si>
    <t xml:space="preserve">výkop pro vybourání kanalizačního potrubí_x000d_
s odvozem  na mezideponii_x000d_
použije se pro zásyp po vybouraném potrubí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</si>
  <si>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</si>
  <si>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17411</t>
  </si>
  <si>
    <t>ZÁSYP JAM A RÝH ZEMINOU SE ZHUTNĚNÍM</t>
  </si>
  <si>
    <t>zásyp po vybouraném kanalizačním potrubí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</si>
  <si>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</si>
  <si>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9</t>
  </si>
  <si>
    <t>Ostatní konstrukce a práce</t>
  </si>
  <si>
    <t>9113A3</t>
  </si>
  <si>
    <t>SVODIDLO OCEL SILNIČ JEDNOSTR, ÚROVEŇ ZADRŽ N1, N2 - DEMONTÁŽ S PŘESUNEM</t>
  </si>
  <si>
    <t>M</t>
  </si>
  <si>
    <t>povinný odkup zhotovitelem_x000d_
délka odečtena ze situace</t>
  </si>
  <si>
    <t>364,00 = 364,000 [A]_x000d_
Celkové množství = 364,000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</si>
  <si>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</si>
  <si>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96615</t>
  </si>
  <si>
    <t>BOURÁNÍ KONSTRUKCÍ Z PROSTÉHO BETONU</t>
  </si>
  <si>
    <t>bourání horské vpusti vč. odvozu na recyklační skládku</t>
  </si>
  <si>
    <t>0,63*1,2+1,35*0,15 = 0,959 [A]_x000d_
Celkové množství = 0,959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</si>
  <si>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</si>
  <si>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966842</t>
  </si>
  <si>
    <t>ODSTRANĚNÍ OPLOCENÍ Z DRÁT PLETIVA</t>
  </si>
  <si>
    <t>245,00 = 245,000 [A]_x000d_
Celkové množství = 245,000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</si>
  <si>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</si>
  <si>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96687</t>
  </si>
  <si>
    <t>VYBOURÁNÍ ULIČNÍCH VPUSTÍ KOMPLETNÍCH</t>
  </si>
  <si>
    <t>vč. odvozu na recyklační skládku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</si>
  <si>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</si>
  <si>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96688</t>
  </si>
  <si>
    <t>VYBOURÁNÍ KANALIZAČ ŠACHET KOMPLETNÍCH</t>
  </si>
  <si>
    <t>969234</t>
  </si>
  <si>
    <t>VYBOURÁNÍ POTRUBÍ DN DO 200MM KANALIZAČ</t>
  </si>
  <si>
    <t>vč. odvozu na skládku určenou zhotovitelem_x000d_
betonové trouby</t>
  </si>
  <si>
    <t>41,00 = 41,000 [A]_x000d_
Celkové množství = 41,000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</si>
  <si>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</si>
  <si>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17 01 01 - BETON z vybouraných konstrukcí (obrubníky, propusty, panely a jiné)
17 09 04 - Směsné stavební a demoliční odpady neuvedené pod čísly 17 09 01, 17 09 02 a 17 09 03_x000d_
17 02 01 - dřevěný odpad_x000d_
betonové konstrukce (2,3 t/m3)_x000d_
cihelné zdivo (1,8 t/m3)_x000d_
dřevo (0,6 t/m3)</t>
  </si>
  <si>
    <t>dle pol. 98223 192,50*0,20*2,30 = 88,550 [A]_x000d_
dle pol.96714 0,40*1,80 = 0,720 [B]_x000d_
dle pol. 98223R 192,50*0,60*1,80 = 207,900 [C]_x000d_
dle pol. 98223 192,50*0,20*0,60 = 23,100 [D]_x000d_
Celkové množství = 320,270</t>
  </si>
  <si>
    <t xml:space="preserve">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</si>
  <si>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014103R</t>
  </si>
  <si>
    <t>17 05 04 - Zemina a kamení neuvedené pod číslem 17 05 03_x000d_
lomový kámen (2,6 t/m3)</t>
  </si>
  <si>
    <t>dle pol.96613 7,587*2,6 = 19,726 [A]_x000d_
Celkové množství = 19,726</t>
  </si>
  <si>
    <t xml:space="preserve">nepotřebný výkopek - zemina, drny, kamení - nevhodný materiál pro další použí na této stavbě
Položka zahrnuje : 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</si>
  <si>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uložení na mezideponii
bude použito pro násyp SO 101
plocha odečtena ze situace</t>
  </si>
  <si>
    <t>1953,50*1,05*0,30 = 615,353 [A]_x000d_
Celkové množství = 615,353</t>
  </si>
  <si>
    <t>1953,50*0,11 = 214,885 [A]_x000d_
Celkové množství = 214,885</t>
  </si>
  <si>
    <t>96613</t>
  </si>
  <si>
    <t>BOURÁNÍ KONSTRUKCÍ Z KAMENE NA MC</t>
  </si>
  <si>
    <t>lomový kámen propustku</t>
  </si>
  <si>
    <t>1,5*5*1,2-3,14*0,30*0,30*5 = 7,587 [A]_x000d_
Celkové množství = 7,587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</si>
  <si>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</si>
  <si>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96618</t>
  </si>
  <si>
    <t>BOURÁNÍ KONSTRUKCÍ KOVOVÝCH</t>
  </si>
  <si>
    <t>odstranění mechanické závory délky 5m_x000d_
odhad 120 kg_x000d_
povinný odkup zhotovitelem</t>
  </si>
  <si>
    <t>120/1000 = 0,120 [A]_x000d_
Celkové množství = 0,120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</si>
  <si>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</si>
  <si>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96714</t>
  </si>
  <si>
    <t>VYBOURÁNÍ ČÁSTÍ KONSTRUKCÍ Z CIHEL A TVÁRNIC</t>
  </si>
  <si>
    <t>vápenopískové cihly u propustku</t>
  </si>
  <si>
    <t>0,40 = 0,400 [A]_x000d_
Celkové množství = 0,400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</si>
  <si>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</si>
  <si>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98223R</t>
  </si>
  <si>
    <t xml:space="preserve">NALOŽENÍ A  DOPRAVA SUTI NA SKLÁDKU</t>
  </si>
  <si>
    <t>naložení a odvoz suti z vybourané staré změdělské budovy vč. třídění_x000d_
odvozu na skládku určenou zhotovitelem_x000d_
odhad podílu konstrukcí 60% zdivo, 20% střecha, 20% beton_x000d_
celkem 192,50m3</t>
  </si>
  <si>
    <t>zdivo 192,50*0,60*1,80 = 207,900 [A]_x000d_
dřevo 192,50*0,20*0,60 = 23,100 [B]_x000d_
beton 192,50*0,20*2,30 = 88,550 [C]_x000d_
Celkové množství = 319,550</t>
  </si>
  <si>
    <t>Položka zahrnuje:
- samostatnou dopravu suti a vybouraných hmot
Položka nezahrnuje:
- x
Způsob měření:
- součin hmotnosti [t] a požadované vzdálenosti [km]</t>
  </si>
  <si>
    <t>02914</t>
  </si>
  <si>
    <t>OSTATNÍ POŽADAVKY - BOD ZÁKLADNÍ VYTYČOVACÍ SÍTĚ</t>
  </si>
  <si>
    <t>přeložení bodu základního polohového pole (ZPBP č. 23)</t>
  </si>
  <si>
    <t>Položka zahrnuje:
-bod základní vytyčovací sítě
Položka nezahrnuje:
- x
Způsob stanovení: 
- oceněno jako celková částka ze samostatného soupisu prací jako nedílné součásti projektu základní vytyčovací sítě</t>
  </si>
  <si>
    <t>12110</t>
  </si>
  <si>
    <t>SEJMUTÍ ORNICE NEBO LESNÍ PŮDY</t>
  </si>
  <si>
    <t>s odvozem na mezideponii, zpětně se využije</t>
  </si>
  <si>
    <t>13732,98 = 13732,980 [A]_x000d_
Celkové množství = 13732,980</t>
  </si>
  <si>
    <t xml:space="preserve">Položka zahrnuje:
- sejmutí ornice bez ohledu na tloušťku vrstvy
-  její vodorovnou dopravu
Položka nezahrnuje:
- uložení na trvalou skládku</t>
  </si>
  <si>
    <t>nebude využito na této stavbě, rozprostře se na určené pozemky v katastru obce Drahelčice</t>
  </si>
  <si>
    <t>3829,02 = 3829,020 [A]_x000d_
Celkové množství = 3829,020</t>
  </si>
  <si>
    <t>17120</t>
  </si>
  <si>
    <t>ULOŽENÍ SYPANINY DO NÁSYPŮ A NA SKLÁDKY BEZ ZHUTNĚNÍ</t>
  </si>
  <si>
    <t>na mezideponii</t>
  </si>
  <si>
    <t>dle pol.12110.1 13732,98 = 13732,980 [A]_x000d_
Celkové množství = 13732,980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</si>
  <si>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</si>
  <si>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18230</t>
  </si>
  <si>
    <t>ROZPROSTŘENÍ ORNICE V ROVINĚ</t>
  </si>
  <si>
    <t>rozprostření na určené pozemky dle vynětí ze ZPF - tl.300mm_x000d_
plochy určeny ze situace tohoto SO</t>
  </si>
  <si>
    <t>Položka zahrnuje:
- nutné přemístění ornice z dočasných skládek vzdálených do 50m
- rozprostření ornice v předepsané tloušťce v rovině a ve svahu do 1:5</t>
  </si>
  <si>
    <t>18710</t>
  </si>
  <si>
    <t>OŠETŘENÍ ORNICE NA SKLÁDCE</t>
  </si>
  <si>
    <t>ošetření ornice na mezideponii, včetně odplevelení_x000d_
ornice pro zpětné ohumusování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</si>
  <si>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</si>
  <si>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17 05 04 - Zemina a kamení neuvedené pod číslem 17 05 03_x000d_
zemina 2,0t/m3</t>
  </si>
  <si>
    <t>dle pol.13273 7,875*2,00 = 15,750 [A]_x000d_
Celkové množství = 15,750</t>
  </si>
  <si>
    <t>vč. odvozu na skládku určenou zhotovitelem</t>
  </si>
  <si>
    <t>0,5*0,15*105 = 7,875 [A]_x000d_
Celkové množství = 7,875</t>
  </si>
  <si>
    <t>na skládce</t>
  </si>
  <si>
    <t>dle pol. 13273 7,875 = 7,875 [A]_x000d_
Celkové množství = 7,875</t>
  </si>
  <si>
    <t>17481</t>
  </si>
  <si>
    <t>ZÁSYP JAM A RÝH Z NAKUPOVANÝCH MATERIÁLŮ</t>
  </si>
  <si>
    <t>zásyp rýhy ŠD fr.16/32</t>
  </si>
  <si>
    <t>0,50*0,15*105 = 7,875 [A]_x000d_
Celkové množství = 7,875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</si>
  <si>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</si>
  <si>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Základy</t>
  </si>
  <si>
    <t>21461A</t>
  </si>
  <si>
    <t>SEPARAČNÍ GEOTEXTILIE DO 100G/M2</t>
  </si>
  <si>
    <t>filtrační a seperační geotextilie hmotnost min.50g/m2</t>
  </si>
  <si>
    <t>105*0,90 = 94,500 [A]_x000d_
Celkové množství = 94,500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</si>
  <si>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</si>
  <si>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3</t>
  </si>
  <si>
    <t>Svislé konstrukce</t>
  </si>
  <si>
    <t>33817C</t>
  </si>
  <si>
    <t xml:space="preserve">SLOUPKY PLOTOVÉ Z DÍLCŮ KOVOVÝCH  DO BETONOVÝCH PATEK</t>
  </si>
  <si>
    <t>KS</t>
  </si>
  <si>
    <t>sloupek kruhový pr. 60,3mm, tl. stěny 2,9mm, délka 3000mm, protikorozní ochrana dle PPK- PLO_x000d_
včetně vrtu pro betonovou patku _x000d_
patky z betonu C25/30n-XF2 průměr 300mm, hloubka 800mm,_x000d_
podsyp ŠPb fr.0/32 tl. 100mm</t>
  </si>
  <si>
    <t>28,00 = 28,000 [A]_x000d_
Celkové množství = 28,000</t>
  </si>
  <si>
    <t>Položka zahrnuje:
- dodání a osazení předepsaného sloupku včetně PKO
- případnou betonovou patku z předepsané třídy betonu
- nutné zemní práce
Položka nezahrnuje:
-x</t>
  </si>
  <si>
    <t>33817D</t>
  </si>
  <si>
    <t xml:space="preserve">VZPĚRY PLOTOVÉ Z DÍLCŮ KOVOVÝCH  DO BETONOVÝCH PATEK</t>
  </si>
  <si>
    <t>vzpěrný sloupek kruhový pr. 48,3mm, tl. stěny 2,6mm, délka 2500mm, protikorozní ochrana dle PPK- PLO_x000d_
včetně vrtu pro betonovou patku _x000d_
patky z betonu C25/30n-XF2 průměr 400mm, hloubka 800mm,_x000d_
podsyp ŠPb fr.0/32 tl. 100mm</t>
  </si>
  <si>
    <t>22,00 = 22,000 [A]_x000d_
Celkové množství = 22,000</t>
  </si>
  <si>
    <t>Položka zahrnuje:
- dodání a osazení předepsané vzpěry včetně PKO
- případnou betonovou patku z předepsané třídy betonu
- nutné zemní práce
Položka nezahrnuje:
- x</t>
  </si>
  <si>
    <t>7</t>
  </si>
  <si>
    <t>Přidružená stavební výroba</t>
  </si>
  <si>
    <t>767912</t>
  </si>
  <si>
    <t>OPLOCENÍ Z DRÁTĚNÉHO PLETIVA POZINKOVANÉHO VYSOKOPEVNOSTNÍHO</t>
  </si>
  <si>
    <t>pletivo drátěné pozinkované min.230g/m2, výšky 2000mm, průměr drátu min. 2,5mm s pevností v tahu min. 1200N/mm2</t>
  </si>
  <si>
    <t>105,00*2,00 = 210,000 [A]_x000d_
Celkové množství = 210,000</t>
  </si>
  <si>
    <t>Položka zahrnuje:
- vlastní pletivo
- rámy, rošty, lišty, kování, podpěrné, závěsné, upevňovací prvky, spojovací a těsnící materiál, pomocný materiál, kompletní povrchovou úpravu.
- případně i ostnatý drát
Položka nezahrnuje:
- sloupky a vzpěry, které se vykazují v samostatných položkách 338**
- podezdívka (272**)
Způsob měření:
- uvažovaná plocha se pak vypočítává po horní hranu drátu</t>
  </si>
  <si>
    <t>76796</t>
  </si>
  <si>
    <t>VRATA A VRÁTKA</t>
  </si>
  <si>
    <t>úniková samozavírací branka s posuvnými závěsy a pákovým mechanismem 1900x1000mm_x000d_
protikorozní ochrana dle PPK- PLO_x000d_
svařovaná KARI síť s oky 50x50mm</t>
  </si>
  <si>
    <t>1,00*1,90 = 1,900 [A]</t>
  </si>
  <si>
    <t>Položka zahrnuje:
- vlastní vrata a vrátka
- rámy, rošty, lišty, kování, podpěrné, závěsné, upevňovací prvky, spojovací a těsnící materiál, pomocný materiál
- kompletní povrchovou úpravu
- sloupky včetně kotvení, základové patky a nutných zemních prací
- drobné zasklení nebo jiná předepsaná výplň
- ostnatý drát
Položka nezahrnuje:
- x
Způsob měření:
- uvažovaná plocha se pak vypočítává po horní hranu drátu</t>
  </si>
  <si>
    <t>dle pol. 13273.2 61,04*2 = 122,080 [A]_x000d_
Celkové množství = 122,080</t>
  </si>
  <si>
    <t>014201</t>
  </si>
  <si>
    <t>POPLATKY ZA ZEMNÍK - ZEMINA</t>
  </si>
  <si>
    <t>dle pol. 17110.1 17580,89 = 17580,890 [A]_x000d_
dle pol. 17110.3 37805,632 = 37805,632 [B]_x000d_
dle pol.17130 5278,75 = 5278,750 [C]_x000d_
dle pol.17310 200,35 = 200,350 [D]_x000d_
Celkové množství = 60865,622</t>
  </si>
  <si>
    <t>Položka zahrnuje:
- veškeré poplatky majiteli zemníku související s nákupem zeminy (nikoliv s otvírkou zemníku)
Položka nezahrnuje:
- x</t>
  </si>
  <si>
    <t>113763</t>
  </si>
  <si>
    <t>FRÉZOVÁNÍ DRÁŽKY PRŮŘEZU DO 300MM2 V ASFALTOVÉ VOZOVCE</t>
  </si>
  <si>
    <t>pro asfaltovou zálivku_x000d_
podél obrubníků a na styku staré a nové vozovky_x000d_
délka odměřena ze situace</t>
  </si>
  <si>
    <t>42,00 = 42,000 [A]_x000d_
Celkové množství = 42,000</t>
  </si>
  <si>
    <t>Položka zahrnuje:
- veškerou manipulaci s vybouranou sutí a s vybouranými hmotami vč. uložení na skládku.
Položka nezahrnuje:
- x</t>
  </si>
  <si>
    <t>12373</t>
  </si>
  <si>
    <t>ODKOP PRO SPOD STAVBU SILNIC A ŽELEZNIC TŘ. I</t>
  </si>
  <si>
    <t>s odvozem na mezideponii, použije se do násypu _x000d_
množství odečteno ze situace a příčných řezů</t>
  </si>
  <si>
    <t>4020,93 = 4020,930 [A]_x000d_
Celkové množství = 4020,930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</si>
  <si>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</si>
  <si>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ornice na mezideponii_x000d_
zemina a podkladní vrstvy na mezideponii_x000d_
zemina ze zemníku s poplatkem - položka 014201</t>
  </si>
  <si>
    <t>dle pol.13273.1 61,04 = 61,040 [A]_x000d_
dle pol. 17110.1 17580,89 = 17580,890 [B]_x000d_
dle pol. 17110.3 37805,632 = 37805,632 [C]_x000d_
dle pol.17130 5278,75 = 5278,750 [D]_x000d_
dle pol.17310 200,35 = 200,350 [E]_x000d_
dle pol.18223 20484,19*0,20 = 4096,838 [F]_x000d_
Celkové množství = 65023,500</t>
  </si>
  <si>
    <t>výkop pro rezervní chráničky už v provedeném násypu komunikace
s odvozem na mezideponii, zpětně se využije pro zásyp chrániček</t>
  </si>
  <si>
    <t>dle pol.17411 61,04 = 61,040 [A]_x000d_
Celkové množství = 61,040</t>
  </si>
  <si>
    <t>výkop pro rezervní chráničky už v provedeném násypu komunikace_x000d_
s odvozem na skládku, zpětně se nevyužije</t>
  </si>
  <si>
    <t>výkop pro chráničky celkem 0,35*0,40*872,00 = 122,080 [A]_x000d_
odečítá se kubatura dle pol. 13273.1 -61,04 = -61,040 [B]_x000d_
Celkové množství = 61,040</t>
  </si>
  <si>
    <t>17110</t>
  </si>
  <si>
    <t>ULOŽENÍ SYPANINY DO NÁSYPŮ SE ZHUTNĚNÍM</t>
  </si>
  <si>
    <t>násyp tělesa komunikace - použije se zemina ze zemníku s poplatkem_x000d_
násyp sypaný a hutněný po vrstvách max. tl. 0,30 m</t>
  </si>
  <si>
    <t>zemní těleso komunikace 17580,89 = 17580,890 [A]_x000d_
Celkové množství = 17580,890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</si>
  <si>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</si>
  <si>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násyp valu - použije se zemina a vybourané podkladní vrstvy vyzískané na této stavbě_x000d_
násyp sypaný a hutněný po vrstvách_x000d_
budou střídány vrstvy tl. 0,30 m z materiálu vyzískaného  ( pol.17110.2) a vrstvami tl. 0,30 m z materiálu nakupovaného (pol.17110.3)</t>
  </si>
  <si>
    <t xml:space="preserve">násyp valu _x000d_
zemina z výkopů  SO 101 pol.12373 4020,93 = 4020,930 [B]_x000d_
zemina z výkopů  SO 102 pol.12373 2502,95 = 2502,950 [C]_x000d_
zemina z výkopů  SO 103 pol.12373 1799,16 = 1799,160 [D]_x000d_
zemina z výkopů  SO 104 pol.12373 1397,2 = 1397,200 [E]_x000d_
zemina z výkopů  SO 104 pol.13273 35,665 = 35,665 [F]_x000d_
zemina z výkopů  SO 105 pol.12373 2762,453 = 2762,453 [G]_x000d_
zemina z výkopů  SO 110 pol.12373 1363,51 = 1363,510 [H]_x000d_
zemina z výkopů  SO 111 pol.12373 333,53 = 333,530 [I]_x000d_
zemina z výkopů  SO 150 pol.12373 30,00 = 30,000 [J]_x000d_
vybourané podkladní vrstvy SO 001.1 pol. 11332 332,034 = 332,034 [K]_x000d_
vybourané podkladní vrstvy SO 001.2 pol. 11332 615,353 = 615,353 [L]_x000d_
vybourané podkladní vrstvy SO 104 pol. 11332 102,583 = 102,583 [M]_x000d_
zemina z výkopů SO 190.2 pol. 13173-pol. 17411 112,60-59,60 = 53,000 [N]_x000d_
Celkové množství = 15348,368</t>
  </si>
  <si>
    <t xml:space="preserve">násyp valu - použije se zemina ze zemníku s poplatkem, hrubozrnný materiál vhodný do násypů_x000d_
násyp sypaný a hutněný po vrstvách_x000d_
budou střídány vrstvy tl. 0,30 m z materiálu vyzískaného  ( pol.17110.2) a vrstvami tl. 0,30 m z materiálu nakupovaného (pol.17110.3)</t>
  </si>
  <si>
    <t>násyp valu 53154,00 = 53154,000 [A]_x000d_
odečítá se dle pol. 17110.2 násyp valu _x000d_
z vyzískaného materiálu na této stavbě -15348,368 = -15348,368 [B]_x000d_
Celkové množství = 37805,632</t>
  </si>
  <si>
    <t>na mezideponii a na skládce</t>
  </si>
  <si>
    <t>dle pol.12373 4020,93 = 4020,930 [A]_x000d_
dle pol.13273.1 61,04 = 61,040 [B]_x000d_
dle pol.13273.2 61,04 = 61,040 [C]_x000d_
Celkové množství = 4143,010</t>
  </si>
  <si>
    <t>17130</t>
  </si>
  <si>
    <t>ULOŽENÍ SYPANINY DO NÁSYPŮ V AKTIVNÍ ZÓNĚ SE ZHUTNĚNÍM</t>
  </si>
  <si>
    <t>násyp aktivní zóny- ze zeminy min. vhodných do AZ 
nakupovaný materiál ze zemníku</t>
  </si>
  <si>
    <t>5278,75 = 5278,750 [A]_x000d_
Celkové množství = 5278,750</t>
  </si>
  <si>
    <t>17310</t>
  </si>
  <si>
    <t>ZEMNÍ KRAJNICE A DOSYPÁVKY SE ZHUTNĚNÍM</t>
  </si>
  <si>
    <t>dodatečný násyp z nenamrzavého materiálu, zhutnění na 100% PS, minimálně podmíněně vhodný materiál dle ČSN 736133_x000d_
použije se zemina ze zemníku s poplatkem</t>
  </si>
  <si>
    <t>200,35 = 200,350 [A]_x000d_
Celkové množství = 200,350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</si>
  <si>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</si>
  <si>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zásyp výkopu pro rezervní chráničky</t>
  </si>
  <si>
    <t>0,35*0,20*872,00 = 61,040 [A]_x000d_
Celkové množství = 61,040</t>
  </si>
  <si>
    <t>17581</t>
  </si>
  <si>
    <t>OBSYP POTRUBÍ A OBJEKTŮ Z NAKUPOVANÝCH MATERIÁLŮ</t>
  </si>
  <si>
    <t>rezervní chráničky - obsyp pískem</t>
  </si>
  <si>
    <t>0,35*0,15*872,00 = 45,780 [A]_x000d_
Celkové množství = 45,780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</si>
  <si>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</si>
  <si>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18110</t>
  </si>
  <si>
    <t>ÚPRAVA PLÁNĚ SE ZHUTNĚNÍM V HORNINĚ TŘ. I</t>
  </si>
  <si>
    <t>úprava pláně hutněná na Edef2 min. 45 Mpa_x000d_
včetně provedení hutnících zkoušek pro ověření míry hutnění zemní pláně_x000d_
plocha odečtena ze situace</t>
  </si>
  <si>
    <t>9955,00 = 9955,000 [A]_x000d_
Celkové množství = 9955,000</t>
  </si>
  <si>
    <t>Položka zahrnuje:
- úpravu pláně včetně vyrovnání výškových rozdílů. Míru zhutnění určuje projekt.
Položka nezahrnuje:
- x</t>
  </si>
  <si>
    <t>18223</t>
  </si>
  <si>
    <t>ROZPROSTŘENÍ ORNICE VE SVAHU V TL DO 0,20M</t>
  </si>
  <si>
    <t>použije se ornice z mezideponie sejmutá v rámci SO 020
plocha odečtena ze situace</t>
  </si>
  <si>
    <t>20484,19 = 20484,190 [A]_x000d_
Celkové množství = 20484,190</t>
  </si>
  <si>
    <t>Položka zahrnuje:
- nutné přemístění ornice z dočasných skládek vzdálených do 50m
- rozprostření ornice v předepsané tloušťce ve svahu přes 1:5
Položka nezahrnuje:
- x</t>
  </si>
  <si>
    <t>21452</t>
  </si>
  <si>
    <t>SANAČNÍ VRSTVY Z KAMENIVA DRCENÉHO</t>
  </si>
  <si>
    <t>úprava podloží násypu, vrstva ŠDb 0/63 tl. 300 mm</t>
  </si>
  <si>
    <t>7121,99 = 7121,990 [A]_x000d_
Celkové množství = 7121,990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</si>
  <si>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</si>
  <si>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</t>
  </si>
  <si>
    <t>Vodorovné konstrukce</t>
  </si>
  <si>
    <t>45131A</t>
  </si>
  <si>
    <t>PODKLADNÍ A VÝPLŇOVÉ VRSTVY Z PROSTÉHO BETONU C20/25</t>
  </si>
  <si>
    <t>betonové lože C20/25nXF4 - pod ŽLB trouby propustků _x000d_
betonové lože C20/25nXF4 - pod dlažbu z lomového kamene</t>
  </si>
  <si>
    <t xml:space="preserve">propustek  km 0,140 00 _x000d_
pod ŽLB trouby 0,1593*26,76 = 4,263 [B]_x000d_
lože tl.50mm pod dlažbu z lomového kamene tl.150mm 80,41*0,05 = 4,021 [C]_x000d_
lože tl.100mm pod dlažbu z lomového kamene tl.100mm v HV 2,16*0,10 = 0,216 [D]_x000d_
propustek  km 0,577 71 _x000d_
pod ŽLB trouby 0,1593*15,40 = 2,453 [F]_x000d_
lože tl.50mm pod dlažbu z lomového kamene tl.150mm 89,78*0,05 = 4,489 [G]_x000d_
lože tl.100mm pod dlažbu z lomového kamene tl.100mm v HV 1,08*0,10 = 0,108 [H]_x000d_
Celkové množství = 15,550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</si>
  <si>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</si>
  <si>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45152</t>
  </si>
  <si>
    <t>PODKLADNÍ A VÝPLŇOVÉ VRSTVY Z KAMENIVA DRCENÉHO</t>
  </si>
  <si>
    <t>podsyp pod trouby propustků ŠD fr. 0/8 tl.150mm_x000d_
podsyp pod dlažbu z lomového kamene ŠD fr. 0/8 tl.100mm</t>
  </si>
  <si>
    <t xml:space="preserve">propustek  km 0,140 00 _x000d_
pod ŽLB trouby 0,1575*26,76 = 4,215 [B]_x000d_
lože tl.100mm pod dlažbu z lomového kamene tl.150mm 80,41*0,10 = 8,041 [C]_x000d_
propustek  km 0,577 71 _x000d_
pod ŽLB trouby 0,1575*15,40 = 2,426 [E]_x000d_
lože tl.100mm pod dlažbu z lomového kamene tl.150mm 89,78*0,10 = 8,978 [F]_x000d_
Celkové množství = 23,660</t>
  </si>
  <si>
    <t>45157</t>
  </si>
  <si>
    <t>PODKLADNÍ A VÝPLŇOVÉ VRSTVY Z KAMENIVA TĚŽENÉHO</t>
  </si>
  <si>
    <t>rezervní chráničky - lože z písku</t>
  </si>
  <si>
    <t>0,35*0,05*872,00 = 15,260 [A]_x000d_
Celkové množství = 15,260</t>
  </si>
  <si>
    <t>452114</t>
  </si>
  <si>
    <t>PODKLAD KONSTR Z DÍLCŮ BETON DO C25/30</t>
  </si>
  <si>
    <t>betonové prahy 150x150x800mm pod ŽLB trouby propustků_x000d_
beton C 25/30 XF3</t>
  </si>
  <si>
    <t xml:space="preserve">propustek  km 0,140 00 0,15*0,15*0,80*22 = 0,396 [A]_x000d_
propustek  km 0,577 71 0,15*0,15*0,80*13 = 0,234 [B]_x000d_
Celkové množství = 0,630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</si>
  <si>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</si>
  <si>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465512</t>
  </si>
  <si>
    <t>DLAŽBY Z LOMOVÉHO KAMENE NA MC</t>
  </si>
  <si>
    <t xml:space="preserve">dlažba z lomového kamene v místě propustků  tl.150mm vyspárováno cementovou maltou M25 XF4_x000d_
dlažba z lomového kamene v na dně HV tl.100mm vyspárováno cementovou maltou M25 XF4_x000d_
plochy odměřeny ze situace</t>
  </si>
  <si>
    <t xml:space="preserve">u propustku  km 0,140 00 tl.150mm 80,41*0,15 = 12,062 [A]_x000d_
HV u propustku  km 0,140 00 tl.100mm 1,08*0,10*2 = 0,216 [B]_x000d_
u propustku  km 0,577 71 89,78*0,15 = 13,467 [C]_x000d_
HV u propustku  km 0,577 71 tl.100mm 1,08*0,10 = 0,108 [D]_x000d_
Celkové množství = 25,853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</si>
  <si>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</si>
  <si>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</si>
  <si>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</si>
  <si>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56310</t>
  </si>
  <si>
    <t>VOZOVKOVÉ VRSTVY Z MECHANICKY ZPEVNĚNÉHO KAMENIVA</t>
  </si>
  <si>
    <t>MZK 170mm fr.0/32_x000d_
plocha odečtena ze situace</t>
  </si>
  <si>
    <t>7880,53*0,170 = 1339,690 [A]_x000d_
Celkové množství = 1339,690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</si>
  <si>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</si>
  <si>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56330</t>
  </si>
  <si>
    <t>VOZOVKOVÉ VRSTVY ZE ŠTĚRKODRTI</t>
  </si>
  <si>
    <t>ŠDa min tl. 250mm fr.0/63_x000d_
plocha odečtena ze situace</t>
  </si>
  <si>
    <t>8274,56*0,250 = 2068,640 [A]_x000d_
Celkové množství = 2068,640</t>
  </si>
  <si>
    <t>56973</t>
  </si>
  <si>
    <t>ZPEVNĚNÍ KRAJNIC ZE ŠTĚRKORDTI NEBO RECYKLOVANÉHO MATERIÁLU TL. DO 150MM</t>
  </si>
  <si>
    <t>nezpevněná krajnice, R-mat fr.0/22, tl. 0.15 m_x000d_
použití R-materiálu vyzískaného z SO 001.1+001.2+104_x000d_
plocha odečtena ze situace</t>
  </si>
  <si>
    <t>1678,87 = 1678,870 [A]_x000d_
Celkové množství = 1678,870</t>
  </si>
  <si>
    <t>Položka zahrnuje:
- dodání materiálu (ŠD/R-mat) v požadované kvalitě
- očištění podkladu
- uložení materiálu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</si>
  <si>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572123</t>
  </si>
  <si>
    <t>INFILTRAČNÍ POSTŘIK Z EMULZE DO 1,0KG/M2</t>
  </si>
  <si>
    <t>PI-C 1,00 kg/m2_x000d_
plocha odečtena ze situace</t>
  </si>
  <si>
    <t>7880,53 = 7880,530 [A]_x000d_
Celkové množství = 7880,530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</si>
  <si>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</si>
  <si>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572212</t>
  </si>
  <si>
    <t>SPOJOVACÍ POSTŘIK Z MODIFIK ASFALTU DO 0,5KG/M2</t>
  </si>
  <si>
    <t>PS-CP 0,30kg/m2_x000d_
plocha odečtena ze situace</t>
  </si>
  <si>
    <t>7147,875+7505,269 = 14653,144 [A]_x000d_
Celkové množství = 14653,144</t>
  </si>
  <si>
    <t>574B34</t>
  </si>
  <si>
    <t>ASFALTOVÝ BETON PRO OBRUSNÉ VRSTVY MODIFIK ACO 11+ TL. 40MM</t>
  </si>
  <si>
    <t>ACO 11+PmB 45/80-65 tl.40mm_x000d_
plocha odečtena ze situace</t>
  </si>
  <si>
    <t>6807,50 = 6807,500 [A]_x000d_
Celkové množství = 6807,500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</si>
  <si>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</si>
  <si>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574D56</t>
  </si>
  <si>
    <t>ASFALTOVÝ BETON PRO LOŽNÍ VRSTVY MODIFIK ACL 16+, 16S TL. 60MM</t>
  </si>
  <si>
    <t>ACL 16+PmB 25/55-60 tl.60mm_x000d_
plocha odečtena ze situace</t>
  </si>
  <si>
    <t>7147,875 = 7147,875 [A]_x000d_
Celkové množství = 7147,875</t>
  </si>
  <si>
    <t>574E46</t>
  </si>
  <si>
    <t>ASFALTOVÝ BETON PRO PODKLADNÍ VRSTVY ACP 16+, 16S TL. 50MM</t>
  </si>
  <si>
    <t>ACP 16+50/70 tl.50mm_x000d_
plocha odečtena ze situace</t>
  </si>
  <si>
    <t>7505,269 = 7505,269 [A]_x000d_
Celkové množství = 7505,269</t>
  </si>
  <si>
    <t>57621</t>
  </si>
  <si>
    <t>POSYP KAMENIVEM DRCENÝM 5KG/M2</t>
  </si>
  <si>
    <t>posyp PI-C v množství 3,0kg/m2 fr.2/4</t>
  </si>
  <si>
    <t>Položka zahrnuje:
- dodání kameniva předepsané kvality a zrnitosti
- posyp předepsaným množstvím
Položka nezahrnuje:
- x</t>
  </si>
  <si>
    <t>702211</t>
  </si>
  <si>
    <t>KABELOVÁ CHRÁNIČKA ZEMNÍ DN DO 100 MM</t>
  </si>
  <si>
    <t>rezervní chráničky elektro
trubka HDPE DN 40mm_x000d_
včetně záslepek - 4 kusy</t>
  </si>
  <si>
    <t>oranžová se dvěma bílými pruhy 872,00 = 872,000 [A]_x000d_
černá se dvěma bílými pruhy 872,00 = 872,000 [B]_x000d_
Celkové množství = 1744,000</t>
  </si>
  <si>
    <t>1. Položka obsahuje:
 – přípravu podkladu pro osazení
2. Položka neobsahuje:
 X
3. Způsob měření:
Měří se metr délkový.</t>
  </si>
  <si>
    <t>702312</t>
  </si>
  <si>
    <t>ZAKRYTÍ KABELŮ VÝSTRAŽNOU FÓLIÍ ŠÍŘKY PŘES 20 DO 40 CM</t>
  </si>
  <si>
    <t>rezervní chráničky_x000d_
oranžová výstražná folie</t>
  </si>
  <si>
    <t>872,00 = 872,000 [A]_x000d_
Celkové množství = 872,000</t>
  </si>
  <si>
    <t>1. Položka obsahuje:
 – dodávku a montáž fólie
 – přípravu podkladu pro osazení
2. Položka neobsahuje:
 X
3. Způsob měření:
Měří se metr délkový.</t>
  </si>
  <si>
    <t>702331</t>
  </si>
  <si>
    <t>ZAKRYTÍ KABELŮ PLASTOVOU DESKOU/PÁSEM ŠÍŘKY DO 20 CM</t>
  </si>
  <si>
    <t>rezervní chráničky</t>
  </si>
  <si>
    <t>1. Položka obsahuje:
 – dodávku a montáž desky
 – přípravu podkladu pro osazení
2. Položka neobsahuje:
 X
3. Způsob měření:
Měří se metr délkový.</t>
  </si>
  <si>
    <t>8</t>
  </si>
  <si>
    <t>Potrubí</t>
  </si>
  <si>
    <t>89722</t>
  </si>
  <si>
    <t>VPUSŤ KANALIZAČNÍ HORSKÁ KOMPLETNÍ Z BETON DÍLCŮ</t>
  </si>
  <si>
    <t xml:space="preserve">horská vpusť včetně zákrytové mříže, třída zatížení C250_x000d_
včetně podkladních konstrukcí -_x000d_
podkladní beton  C20/25nXF3 tl. 100 mm_x000d_
podsyp ŠD 0/16 tl. 100 mm</t>
  </si>
  <si>
    <t xml:space="preserve">u propustku  km 0,140 00: _x000d_
rozměry 1200x1500x1500mm 1,00 = 1,000 [B]_x000d_
rozměry 1200x1500x2000mm 1,00 = 1,000 [C]_x000d_
u propustku  km 0,577 71: _x000d_
rozměry 1200x1500x2000mm 1,00 = 1,000 [E]_x000d_
Celkové množství = 3,000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</si>
  <si>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</si>
  <si>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89957</t>
  </si>
  <si>
    <t>OBETONOVÁNÍ POTRUBÍ ZE ŽELEZOBETONU VČETNĚ VÝZTUŽE</t>
  </si>
  <si>
    <t>obetonování propustku C 20/25 n XF4_x000d_
KARI sít 8*100*100 mm - 1,84 m2/m délky propustku</t>
  </si>
  <si>
    <t xml:space="preserve">propustek  km 0,140 00 0,9571*26,76 = 25,612 [A]_x000d_
propustek  km 0,577 71 0,9571*15,40 = 14,739 [B]_x000d_
Celkové množství = 40,351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</si>
  <si>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</si>
  <si>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9113A1</t>
  </si>
  <si>
    <t>SVODIDLO OCEL SILNIČ JEDNOSTR, ÚROVEŇ ZADRŽ N1, N2 - DODÁVKA A MONTÁŽ</t>
  </si>
  <si>
    <t>ocelové svodidlo jednostranné výšky 0.75 m, N2_x000d_
délka odměřena ze situace</t>
  </si>
  <si>
    <t>571,00 = 571,000 [A]_x000d_
Celkové množství = 571,000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</si>
  <si>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</si>
  <si>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9113B1</t>
  </si>
  <si>
    <t>SVODIDLO OCEL SILNIČ JEDNOSTR, ÚROVEŇ ZADRŽ H1 -DODÁVKA A MONTÁŽ</t>
  </si>
  <si>
    <t>ocelové svodidlo jednostranné výšky 0.75 m, H1_x000d_
délka odměřena ze situace</t>
  </si>
  <si>
    <t>112,00 = 112,000 [A]_x000d_
Celkové množství = 112,000</t>
  </si>
  <si>
    <t>9113C1</t>
  </si>
  <si>
    <t>SVODIDLO OCEL SILNIČ JEDNOSTR, ÚROVEŇ ZADRŽ H2 - DODÁVKA A MONTÁŽ</t>
  </si>
  <si>
    <t>ocelové svodidlo jednostranné výšky 0.75 m, H2_x000d_
délka odměřena ze situace</t>
  </si>
  <si>
    <t>150,00 = 150,000 [A]_x000d_
Celkové množství = 150,000</t>
  </si>
  <si>
    <t>918358</t>
  </si>
  <si>
    <t>PROPUSTY Z TRUB DN 600MM</t>
  </si>
  <si>
    <t>ŽLB trouby DN 600mm_x000d_
délky odměřeny ze situace</t>
  </si>
  <si>
    <t xml:space="preserve">propustek  km 0,140 00 26,76 = 26,760 [A]_x000d_
propustek  km 0,577 71 15,40 = 15,400 [B]_x000d_
Celkové množství = 42,160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</si>
  <si>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</si>
  <si>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931313</t>
  </si>
  <si>
    <t>TĚSNĚNÍ DILATAČ SPAR ASF ZÁLIVKOU PRŮŘ DO 300MM2</t>
  </si>
  <si>
    <t xml:space="preserve">asfaltová zálivka_x000d_
podél obrubníků a na styku staré a nové vozovky_x000d_
frézování drážky viz položka  113763_x000d_
délka odměřena ze situace</t>
  </si>
  <si>
    <t>Položka zahrnuje:
- dodávku a osazení předepsaného materiálu
- očištění ploch spáry před úpravou
- očištění okolí spáry po úpravě
Položka nezahrnuje:
- těsnící profil</t>
  </si>
  <si>
    <t>nalití hrany asfaltovou zálivkou bez frézování drážky
délka odměřena ze situace</t>
  </si>
  <si>
    <t>935212</t>
  </si>
  <si>
    <t>PŘÍKOPOVÉ ŽLABY Z BETON TVÁRNIC ŠÍŘ DO 600MM DO BETONU TL 100MM</t>
  </si>
  <si>
    <t>betonová tvárnice š. 600 mm_x000d_
do bet lože C20/25nXF3 tl. 100mm_x000d_
délka odměřena ze situace</t>
  </si>
  <si>
    <t>332,00 = 332,000 [A]_x000d_
Celkové množství = 332,000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</si>
  <si>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</si>
  <si>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dle pol. 17110.1 20,56 = 20,560 [A]_x000d_
dle pol.17130 1142,036 = 1142,036 [B]_x000d_
dle pol.17310 26,32 = 26,320 [C]_x000d_
Celkové množství = 1188,916</t>
  </si>
  <si>
    <t>pro asfaltovou zálivku
podél obrubníků a na styku staré a nové vozovky
délka odměřena ze situace</t>
  </si>
  <si>
    <t>20,00 = 20,000 [A]_x000d_
Celkové množství = 20,000</t>
  </si>
  <si>
    <t>s odvozem na mezideponii , použije se do násypu v SO 101
množství odečteno ze situace a příčných řezů</t>
  </si>
  <si>
    <t>2502,95 = 2502,950 [A]_x000d_
Celkové množství = 2502,950</t>
  </si>
  <si>
    <t>ornice na mezideponii_x000d_
zemina ze zemníku s poplatkem - položka 014201</t>
  </si>
  <si>
    <t>dle pol. 17110.1 20,56 = 20,560 [A]_x000d_
dle pol. 17130 1142,036 = 1142,036 [B]_x000d_
dle pol.17310 26,32 = 26,320 [C]_x000d_
dle pol.18223 1399,32*0,20 = 279,864 [D]_x000d_
Celkové množství = 1468,780</t>
  </si>
  <si>
    <t>násyp komunikace - použije se zemina ze zemníku s poplatkem</t>
  </si>
  <si>
    <t>zemní těleso komunikace 20,56 = 20,560 [A]_x000d_
Celkové množství = 20,560</t>
  </si>
  <si>
    <t>dle pol.12373 2502,95 = 2502,950 [A]_x000d_
Celkové množství = 2502,950</t>
  </si>
  <si>
    <t>1142,036 = 1142,036 [A]_x000d_
Celkové množství = 1142,036</t>
  </si>
  <si>
    <t>26,32 = 26,320 [A]_x000d_
Celkové množství = 26,320</t>
  </si>
  <si>
    <t>úprava pláně hutněná na Edef2 min. 45 Mpa_x000d_
včetně provedení hutnících zkoušek pro ověření míry hutnění zemní pláně
plocha odečtena ze situace</t>
  </si>
  <si>
    <t>2003,00 = 2003,000 [A]_x000d_
Celkové množství = 2003,000</t>
  </si>
  <si>
    <t>1399,32 = 1399,320 [A]_x000d_
Celkové množství = 1399,320</t>
  </si>
  <si>
    <t>MZK 170mm fr.0/32
plocha odečtena ze situace</t>
  </si>
  <si>
    <t>1606,85*0,170 = 273,165 [A]_x000d_
Celkové množství = 273,165</t>
  </si>
  <si>
    <t>ŠDa min tl. 250mm fr.0/63
plocha odečtena ze situace</t>
  </si>
  <si>
    <t>1703,26*0,250 = 425,815 [A]_x000d_
Celkové množství = 425,815</t>
  </si>
  <si>
    <t>301,31 = 301,310 [A]_x000d_
Celkové množství = 301,310</t>
  </si>
  <si>
    <t>PI-C 1,00 kg/m2
plocha odečtena ze situace</t>
  </si>
  <si>
    <t>1606,85 = 1606,850 [A]_x000d_
Celkové množství = 1606,850</t>
  </si>
  <si>
    <t>PS-CP 0,30kg/m2
plocha odečtena ze situace</t>
  </si>
  <si>
    <t>1457,46+1530,33 = 2987,790 [A]_x000d_
Celkové množství = 2987,790</t>
  </si>
  <si>
    <t>1388,06 = 1388,060 [A]_x000d_
Celkové množství = 1388,060</t>
  </si>
  <si>
    <t>1457,46 = 1457,460 [A]_x000d_
Celkové množství = 1457,460</t>
  </si>
  <si>
    <t>1530,33 = 1530,330 [A]_x000d_
Celkové množství = 1530,330</t>
  </si>
  <si>
    <t xml:space="preserve">asfaltová zálivka
podél obrubníků a na styku staré a nové vozovky
frézování drážky viz položka  113763
délka odměřena ze situace</t>
  </si>
  <si>
    <t>dle pol. 17110.1 4927,15 = 4927,150 [A]_x000d_
dle pol.17130 2193,23 = 2193,230 [B]_x000d_
dle pol.17310 160,04 = 160,040 [C]_x000d_
Celkové množství = 7280,420</t>
  </si>
  <si>
    <t>169,00 = 169,000 [A]_x000d_
Celkové množství = 169,000</t>
  </si>
  <si>
    <t>1799,16 = 1799,160 [A]_x000d_
Celkové množství = 1799,160</t>
  </si>
  <si>
    <t>dle pol.17110.1 4927,15 = 4927,150 [A]_x000d_
dle pol.17130 2193,23 = 2193,230 [B]_x000d_
dle pol.17310 160,04 = 160,040 [C]_x000d_
dle pol.18223 2173,34*0,20 = 434,668 [D]_x000d_
dle pol.18233 1235,00*0,20 = 247,000 [E]_x000d_
Celkové množství = 7962,088</t>
  </si>
  <si>
    <t>zemní těleso komunikace 4927,15 = 4927,150 [A]_x000d_
Celkové množství = 4927,150</t>
  </si>
  <si>
    <t>dle pol.12373 1799,16 = 1799,160 [A]_x000d_
Celkové množství = 1799,160</t>
  </si>
  <si>
    <t>2193,23 = 2193,230 [A]_x000d_
Celkové množství = 2193,230</t>
  </si>
  <si>
    <t>160,04 = 160,040 [A]_x000d_
Celkové množství = 160,040</t>
  </si>
  <si>
    <t>okružní křižovatka 1088,00 = 1088,000 [A]_x000d_
ramena okružní křižovatky 3925,00 = 3925,000 [B]_x000d_
Celkové množství = 5013,000</t>
  </si>
  <si>
    <t>2173,34 = 2173,340 [A]_x000d_
Celkové množství = 2173,340</t>
  </si>
  <si>
    <t>18233</t>
  </si>
  <si>
    <t>ROZPROSTŘENÍ ORNICE V ROVINĚ V TL DO 0,20M</t>
  </si>
  <si>
    <t>1235,00 = 1235,000 [A]_x000d_
Celkové množství = 1235,000</t>
  </si>
  <si>
    <t>Položka zahrnuje:
- nutné přemístění ornice z dočasných skládek vzdálených do 50m
- rozprostření ornice v předepsané tloušťce v rovině a ve svahu do 1:5
Položka nezahrnuje:
- x</t>
  </si>
  <si>
    <t>21197</t>
  </si>
  <si>
    <t>OPLÁŠTĚNÍ ODVODŇOVACÍCH ŽEBER Z GEOTEXTILIE</t>
  </si>
  <si>
    <t>opláštění drenážního potrubí filtrační geotextilií_x000d_
stupeň filtrace S1 dle TP 97</t>
  </si>
  <si>
    <t>154,28*2,27 = 350,216 [A]_x000d_
Celkové množství = 350,216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</si>
  <si>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</si>
  <si>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212645</t>
  </si>
  <si>
    <t>TRATIVODY KOMPL Z TRUB Z PLAST HM DN DO 200MM, RÝHA TŘ I</t>
  </si>
  <si>
    <t>podélná drenáž DN 160mm_x000d_
lože ŠP fr.0/8 tl.100mm_x000d_
výplň kamenivo fr.8/16</t>
  </si>
  <si>
    <t>154,28 = 154,280 [A]_x000d_
Celkové množství = 154,280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</si>
  <si>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</si>
  <si>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 xml:space="preserve">betonové lože  C20/25nXF4  tl.80mm pod žulovou dlažbu _x000d_
betonové lože C20/25nXF4 - pod dlažbu z lomového kamene</t>
  </si>
  <si>
    <t>ostrůvky - pod žulovou dlažbu 31,00*0,08 = 2,480 [A]_x000d_
pod lomový kámen 6,87*0,05 = 0,344 [B]_x000d_
Celkové množství = 2,824</t>
  </si>
  <si>
    <t xml:space="preserve">dlažba z lomového kamene tl.150mm vyspárováno  maltou M25 XF4
plochy odměřeny ze situace</t>
  </si>
  <si>
    <t>6,87*0,15 = 1,031 [A]_x000d_
Celkové množství = 1,031</t>
  </si>
  <si>
    <t>ramena OK tl.170mm 2547,76*0,170 = 433,119 [A]_x000d_
OK tl.200mm 890,11*0,20 = 178,022 [B]_x000d_
prstenec tl.200mm 185,55*0,20 = 37,110 [C]_x000d_
Celkové množství = 648,251</t>
  </si>
  <si>
    <t>ramena OK tl.250mm 2675,15*0,250 = 668,788 [A]_x000d_
OK tl.250mm 934,61*0,25 = 233,653 [B]_x000d_
prstenec tl.250mm 194,82*0,250 = 48,705 [C]_x000d_
Celkové množství = 951,146</t>
  </si>
  <si>
    <t>487,23 = 487,230 [A]_x000d_
Celkové množství = 487,230</t>
  </si>
  <si>
    <t>ramena OK 2547,76 = 2547,760 [A]_x000d_
OK 890,11 = 890,110 [B]_x000d_
Celkové množství = 3437,870</t>
  </si>
  <si>
    <t>ramena OK 2310,89+2426,44 = 4737,330 [A]_x000d_
OK 807,36+847,72 = 1655,080 [B]_x000d_
Celkové množství = 6392,410</t>
  </si>
  <si>
    <t>ramena OK 2200,85 = 2200,850 [A]_x000d_
Celkové množství = 2200,850</t>
  </si>
  <si>
    <t>ramena OK 2310,89 = 2310,890 [A]_x000d_
Celkové množství = 2310,890</t>
  </si>
  <si>
    <t>574D66</t>
  </si>
  <si>
    <t>ASFALTOVÝ BETON PRO LOŽNÍ VRSTVY MODIFIK ACL 16+, 16S TL. 70MM</t>
  </si>
  <si>
    <t>ACL 16+PmB 25/55-70 tl.70mm_x000d_
plocha odečtena ze situace</t>
  </si>
  <si>
    <t>OK 807,36 = 807,360 [A]_x000d_
Celkové množství = 807,360</t>
  </si>
  <si>
    <t>ramena OK 2426,44 = 2426,440 [A]_x000d_
Celkové množství = 2426,440</t>
  </si>
  <si>
    <t>574F88</t>
  </si>
  <si>
    <t>ASFALTOVÝ BETON PRO PODKLADNÍ VRSTVY MODIFIK ACP 22+, 22S TL. 90MM</t>
  </si>
  <si>
    <t>ACP 22S PmB 25/55-60 tl.90mm_x000d_
plocha odečtena ze situace</t>
  </si>
  <si>
    <t>OK 847,72 = 847,720 [A]_x000d_
Celkové množství = 847,720</t>
  </si>
  <si>
    <t>574J54</t>
  </si>
  <si>
    <t>ASFALTOVÝ KOBEREC MASTIXOVÝ MODIFIK SMA 11S TL. 40MM</t>
  </si>
  <si>
    <t>SMA 11S PmB 25/55-60 tl.40mm
plocha odečtena ze situace</t>
  </si>
  <si>
    <t>OK 768,91 = 768,910 [A]_x000d_
Celkové množství = 768,910</t>
  </si>
  <si>
    <t>581151</t>
  </si>
  <si>
    <t>CEMENTOBETONOVÝ KRYT JEDNOVRSTVÝ NEVYZTUŽENÝ TŘ.L TL. DO 250MM</t>
  </si>
  <si>
    <t>CB I tl.230mm_x000d_
včetně ošetření příčných spar dle VL1 24-02</t>
  </si>
  <si>
    <t>prstenec 176,71 = 176,710 [A]_x000d_
Celkové množství = 176,710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</si>
  <si>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Položka nezahrnuje:
- postřiky, nátěry</t>
  </si>
  <si>
    <t>58212</t>
  </si>
  <si>
    <t>DLÁŽDĚNÉ KRYTY Z VELKÝCH KOSTEK DO LOŽE Z MC</t>
  </si>
  <si>
    <t xml:space="preserve">žulová dlažba tl.160mm_x000d_
vyspárováno maltou  M25XF4</t>
  </si>
  <si>
    <t>ostrůvky 31,00 = 31,000 [A]_x000d_
Celkové množství = 31,000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</si>
  <si>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</si>
  <si>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 xml:space="preserve">horská vpusť včetně zákrytové mříže, třída zatížení C250
včetně podkladních konstrukcí -
podkladní beton  C20/25nXF3 tl. 100 mm
podsyp ŠD 0/16 tl. 100 mm</t>
  </si>
  <si>
    <t>91726</t>
  </si>
  <si>
    <t>KO OBRUBNÍKY BETONOVÉ</t>
  </si>
  <si>
    <t xml:space="preserve">silniční obrubník KO 305x195mm do betonového lože  C20/25nXF3 tl. 100 mm</t>
  </si>
  <si>
    <t>65,13 = 65,130 [A]_x000d_
Celkové množství = 65,130</t>
  </si>
  <si>
    <t>Položka zahrnuje:
- dodání a pokládku betonových obrubníků o rozměrech předepsaných zadávací dokumentací
- betonové lože i boční betonovou opěrku
Položka nezahrnuje:
- x</t>
  </si>
  <si>
    <t>917425</t>
  </si>
  <si>
    <t>CHODNÍKOVÉ OBRUBY Z KAMENNÝCH OBRUBNÍKŮ ŠÍŘ 200MM</t>
  </si>
  <si>
    <t>kamenná obruba OP 200x300 mm do bet lože C20/25nXF3 tl. 100 mm</t>
  </si>
  <si>
    <t>113,00 = 113,000 [A]_x000d_
Celkové množství = 113,000</t>
  </si>
  <si>
    <t>betonová tvárnice š. 600 mm
do bet lože C20/25nXF3 tl. 100mm
délka odměřena ze situace</t>
  </si>
  <si>
    <t>63,00 = 63,000 [A]_x000d_
Celkové množství = 63,000</t>
  </si>
  <si>
    <t>dle pol. 17110.1 5756,583 = 5756,583 [A]_x000d_
dle pol.17130 1337,60 = 1337,600 [B]_x000d_
dle pol.17310 43,50 = 43,500 [C]_x000d_
Celkové množství = 7137,683</t>
  </si>
  <si>
    <t>341,943*0,30 = 102,583 [A]_x000d_
Celkové množství = 102,583</t>
  </si>
  <si>
    <t>ulice Polní tl.60mm 325,66*0,06 = 19,540 [A]_x000d_
Celkové množství = 19,540</t>
  </si>
  <si>
    <t>241,00 = 241,000 [A]_x000d_
Celkové množství = 241,000</t>
  </si>
  <si>
    <t>1397,20 = 1397,200 [A]_x000d_
Celkové množství = 1397,200</t>
  </si>
  <si>
    <t>dle pol.17110.1 5756,583 = 5756,583 [A]_x000d_
dle pol.17130 1337,60 = 1337,600 [B]_x000d_
dle pol.17310 43,50 = 43,500 [C]_x000d_
dle pol.18223 1493,00*0,20 = 298,600 [D]_x000d_
dle pol.18233 995,00*0,20 = 199,000 [E]_x000d_
Celkové množství = 7635,283</t>
  </si>
  <si>
    <t>výkop pro rezervní chráničky_x000d_
s odvozem na mezideponii , použije se do násypu v SO 101
množství odečteno ze situace a příčných řezů</t>
  </si>
  <si>
    <t>0,70*0,50*101,90 = 35,665 [A]_x000d_
Celkové množství = 35,665</t>
  </si>
  <si>
    <t>zemní těleso komunikace 5729,20 = 5729,200 [A]_x000d_
propustek u hospodářského sjezdu 5,30*7,75*2/3 = 27,383 [B]_x000d_
Celkové množství = 5756,583</t>
  </si>
  <si>
    <t>dle pol.12373 1397,20 = 1397,200 [A]_x000d_
dle pol.13273 35,665 = 35,665 [B]_x000d_
Celkové množství = 1432,865</t>
  </si>
  <si>
    <t>1337,60 = 1337,600 [A]_x000d_
Celkové množství = 1337,600</t>
  </si>
  <si>
    <t>43,50 = 43,500 [A]_x000d_
Celkové množství = 43,500</t>
  </si>
  <si>
    <t>okružní křižovatka 1373,00 = 1373,000 [A]_x000d_
ramena okružní křižovatky 1677,00 = 1677,000 [B]_x000d_
hospodářský sjezd 53,95 = 53,950 [C]_x000d_
Celkové množství = 3103,950</t>
  </si>
  <si>
    <t>1493,00 = 1493,000 [A]_x000d_
Celkové množství = 1493,000</t>
  </si>
  <si>
    <t>995,00 = 995,000 [A]_x000d_
Celkové množství = 995,000</t>
  </si>
  <si>
    <t xml:space="preserve">betonové lože C20/25nXF4 - pod ŽLB trouby propustků 
betonové lože C20/25nXF4 - pod dlažbu z lomového kamene_x000d_
betonové lože  C20/25nXF4  tl.80mm pod žulovou dlažbu</t>
  </si>
  <si>
    <t xml:space="preserve">hospodářský sjezd propustek: _x000d_
pod ŽLB trouby 0,1316*10,34 = 1,361 [B]_x000d_
lože tl.50mm pod dlažbu z lomového kamene tl.150mm 12,49*0,05 = 0,625 [C]_x000d_
propustek  km 0,035 00: _x000d_
pod ŽLB trouby 0,1593*19,72 = 3,141 [E]_x000d_
lože tl.50mm pod dlažbu z lomového kamene tl.150mm 87,00*0,05 = 4,350 [F]_x000d_
ostrůvky - pod žulovou dlažbu 70,44*0,08 = 5,635 [G]_x000d_
Celkové množství = 15,112</t>
  </si>
  <si>
    <t>podsyp pod trouby propustků ŠD fr. 0/8 tl.150mm
podsyp pod dlažbu z lomového kamene ŠD fr. 0/8 tl.100mm</t>
  </si>
  <si>
    <t xml:space="preserve">hospodářský sjezd-propustek: _x000d_
pod ŽLB trouby 0,1275*10,34 = 1,318 [B]_x000d_
lože tl.100mm pod dlažbu z lomového kamene tl.150mm 12,49*0,10 = 1,249 [C]_x000d_
propustek  km 0,035 00: _x000d_
pod ŽLB trouby 0,1575*19,72 = 3,106 [E]_x000d_
lože tl.100mm pod dlažbu z lomového kamene tl.150mm 87,00*0,10 = 8,700 [F]_x000d_
Celkové množství = 14,373</t>
  </si>
  <si>
    <t>0,70*0,10*101,90 = 7,133 [A]_x000d_
Celkové množství = 7,133</t>
  </si>
  <si>
    <t>betonové prahy 120x120x800mm a 150x150x800mm pod ŽLB trouby propustků
beton C 25/30 XF3</t>
  </si>
  <si>
    <t xml:space="preserve">hospodářský sjezd -propustek 0,12*0,12*0,80*10 = 0,115 [A]_x000d_
propustek  km 0,035 00 0,15*0,15*0,80*16 = 0,288 [B]_x000d_
Celkové množství = 0,403</t>
  </si>
  <si>
    <t xml:space="preserve">hospodářský sjezd propustek  tl.150mm 12,49*0,15 = 1,874 [A]_x000d_
propustek  km 0,035 00 87,00*0,15 = 13,050 [B]_x000d_
Celkové množství = 14,924</t>
  </si>
  <si>
    <t>MZK fr.0/32
plocha odečtena ze situace</t>
  </si>
  <si>
    <t>ramena OK tl.170mm 1449,93*0,170 = 246,488 [A]_x000d_
OK tl.200mm 890,10*0,20 = 178,020 [B]_x000d_
prstenec tl.200mm 185,55*0,20 = 37,110 [C]_x000d_
ostrůvky -pod betonovou dlažbu tl. 140mm 29,50*0,14 = 4,130 [D]_x000d_
Celkové množství = 465,748</t>
  </si>
  <si>
    <t>ramena OK tl.250mm 1594,92*0,250 = 398,730 [A]_x000d_
OK tl.250mm 979,11*0,25 = 244,778 [B]_x000d_
prstenec tl.250mm 194,83*0,250 = 48,708 [C]_x000d_
Celkové množství = 692,216</t>
  </si>
  <si>
    <t>ŠDb min tl. 250mm fr.0/63
plocha odečtena ze situace</t>
  </si>
  <si>
    <t>hospodářský sjezd tl.250mm 51,39*0,250 = 12,848 [A]_x000d_
Celkové množství = 12,848</t>
  </si>
  <si>
    <t>56362</t>
  </si>
  <si>
    <t>VOZOVKOVÉ VRSTVY Z RECYKLOVANÉHO MATERIÁLU TL DO 100MM</t>
  </si>
  <si>
    <t>R-materiál fr. 0/22_x000d_
použití R-materiálu vyzískaného z SO 001.1+001.2+104
plocha odečtena ze situace</t>
  </si>
  <si>
    <t>hospodářský sjezd 48,94 = 48,940 [A]_x000d_
Celkové množství = 48,940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</si>
  <si>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</si>
  <si>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56363</t>
  </si>
  <si>
    <t>VOZOVKOVÉ VRSTVY Z RECYKLOVANÉHO MATERIÁLU TL DO 150MM</t>
  </si>
  <si>
    <t>provizorní napojení 28,55 = 28,550 [A]_x000d_
Celkové množství = 28,550</t>
  </si>
  <si>
    <t>195,64 = 195,640 [A]_x000d_
Celkové množství = 195,640</t>
  </si>
  <si>
    <t>ramena OK 1449,93 = 1449,930 [A]_x000d_
OK 890,10 = 890,100 [B]_x000d_
Celkové množství = 2340,030</t>
  </si>
  <si>
    <t>ramena OK 1315,13+1380,88 = 2696,010 [A]_x000d_
OK 807,35+847,72 = 1655,070 [B]_x000d_
Celkové množství = 4351,080</t>
  </si>
  <si>
    <t>572753</t>
  </si>
  <si>
    <t>DVOUVRSTVÝ NÁTĚR Z EMULZE DO 2,5KG/M2</t>
  </si>
  <si>
    <t xml:space="preserve">dvouvrstvý nátěr z kationaktivní asfaltové emulze DN-C 10mm 
první nátěr - zbytkové množství pojiva 1,4kg/m2 s posypem HDK fr.8/11 10,0kg/m2
druhý nátěr - zbytkové množství pojiva 1,2kg/m2 s posypem HDK fr.2/4  7,0kg/m2
plocha odečtena ze situace</t>
  </si>
  <si>
    <t>hospodářský sjezd 46,61 = 46,610 [A]_x000d_
Celkové množství = 46,610</t>
  </si>
  <si>
    <t>Položka zahrnuje:
- dodání všech předepsaných materiálů pro nátěry v předepsaném množství
- provedení dle předepsaného technologického předpisu
- zřízení vrstvy bez rozlišení šířky, pokládání vrstvy po etapách
- úpravu napojení, ukončení
Položka nezahrnuje:
- x</t>
  </si>
  <si>
    <t>ramena OK 1252,50 = 1252,500 [A]_x000d_
Celkové množství = 1252,500</t>
  </si>
  <si>
    <t>ramena Ok 1315,13 = 1315,130 [A]_x000d_
Celkové množství = 1315,130</t>
  </si>
  <si>
    <t>OK 807,35 = 807,350 [A]_x000d_
Celkové množství = 807,350</t>
  </si>
  <si>
    <t>1380,88 = 1380,880 [A]_x000d_
Celkové množství = 1380,880</t>
  </si>
  <si>
    <t>OK 768,90 = 768,900 [A]_x000d_
Celkové množství = 768,900</t>
  </si>
  <si>
    <t>žulová dlažba tl.160mm
vyspárováno maltou M25XF4</t>
  </si>
  <si>
    <t>ostrůvky 70,44 = 70,440 [A]_x000d_
Celkové množství = 70,440</t>
  </si>
  <si>
    <t>582611</t>
  </si>
  <si>
    <t>KRYTY Z BETON DLAŽDIC SE ZÁMKEM ŠEDÝCH TL 60MM DO LOŽE Z KAM</t>
  </si>
  <si>
    <t xml:space="preserve">betonová dlažba tl.60mm šedá barva bez zkosených hran do lože tl.40mm drť  fr.4/8</t>
  </si>
  <si>
    <t>ostrůvek 18,50 = 18,500 [A]_x000d_
Celkové množství = 18,500</t>
  </si>
  <si>
    <t>582617</t>
  </si>
  <si>
    <t>KRYTY Z BETON DLAŽDIC SE ZÁMKEM ŠEDÝCH RELIÉF TL 60MM DO LOŽE Z KAM</t>
  </si>
  <si>
    <t xml:space="preserve">betonová dlažba tl.60mm červená reliéfní bez zkosených hran do lože tl.40mm drť  fr.4/8</t>
  </si>
  <si>
    <t>ostrůvek 11,00 = 11,000 [A]_x000d_
Celkové množství = 11,000</t>
  </si>
  <si>
    <t>rezervní chráničky elektro_x000d_
trubka HDPE DN 110mm</t>
  </si>
  <si>
    <t>101,90*2 = 203,800 [A]_x000d_
Celkové množství = 203,800</t>
  </si>
  <si>
    <t>899523</t>
  </si>
  <si>
    <t>OBETONOVÁNÍ POTRUBÍ Z PROSTÉHO BETONU DO C16/20</t>
  </si>
  <si>
    <t>obetonování rezervních chrániček C16/20</t>
  </si>
  <si>
    <t>0,280*101,90 = 28,532 [A]</t>
  </si>
  <si>
    <t>obetonování propustku C 20/25 n XF4
KARI sít 8*100*100 mm - 1,4733 m2/m délky propustku pro DN 400mm_x000d_
KARI sít 8*100*100 mm - 1,84 m2/m délky propustku pro DN 600mm</t>
  </si>
  <si>
    <t xml:space="preserve">hospodářský sjezd- propustek 0,6426*10,34 = 6,644 [A]_x000d_
propustek  km 0,035 00 0,9571*19,72 = 18,874 [B]_x000d_
Celkové množství = 25,518</t>
  </si>
  <si>
    <t>30,60 = 30,600 [A]_x000d_
Celkové množství = 30,600</t>
  </si>
  <si>
    <t>kamenná obruba OP 200x300 mm do bet. Lože C20/25nXF3 tl. 100 mm</t>
  </si>
  <si>
    <t>186,20 = 186,200 [A]_x000d_
Celkové množství = 186,200</t>
  </si>
  <si>
    <t>918346</t>
  </si>
  <si>
    <t>PROPUSTY Z TRUB DN 400MM</t>
  </si>
  <si>
    <t>ŽLB trouby DN 400mm
délky odměřeny ze situace</t>
  </si>
  <si>
    <t>hospodářský sjezd- propustek 10,34 = 10,340 [A]_x000d_
Celkové množství = 10,340</t>
  </si>
  <si>
    <t>ŽLB trouby DN 600mm
délky odměřeny ze situace</t>
  </si>
  <si>
    <t>propustek km 0,035 00 19,72 = 19,720 [A]_x000d_
Celkové množství = 19,720</t>
  </si>
  <si>
    <t>47,00 = 47,000 [A]_x000d_
Celkové množství = 47,000</t>
  </si>
  <si>
    <t>dle pol. 17110.1 1291,449 = 1291,449 [A]_x000d_
dle pol.17130 1521,859 = 1521,859 [B]_x000d_
dle pol.17310 58,337 = 58,337 [C]_x000d_
Celkové množství = 2871,645</t>
  </si>
  <si>
    <t>9,00 = 9,000 [A]_x000d_
Celkové množství = 9,000</t>
  </si>
  <si>
    <t>2762,453 = 2762,453 [A]_x000d_
Celkové množství = 2762,453</t>
  </si>
  <si>
    <t>dle pol. 17110.1 1291,449 = 1291,449 [A]_x000d_
dle pol. 17130 1521,859 = 1521,859 [B]_x000d_
dle pol.17310 58,337 = 58,337 [C]_x000d_
dle pol.18223 2686,982*0,20 = 537,396 [D]_x000d_
Celkové množství = 3409,041</t>
  </si>
  <si>
    <t>zemní těleso komunikace 1291,449 = 1291,449 [A]_x000d_
Celkové množství = 1291,449</t>
  </si>
  <si>
    <t>dle pol.12373 2762,453 = 2762,453 [A]_x000d_
Celkové množství = 2762,453</t>
  </si>
  <si>
    <t>1521,859 = 1521,859 [A]_x000d_
Celkové množství = 1521,859</t>
  </si>
  <si>
    <t>58,34 = 58,340 [A]_x000d_
Celkové množství = 58,340</t>
  </si>
  <si>
    <t>1726,81 = 1726,810 [A]_x000d_
Celkové množství = 1726,810</t>
  </si>
  <si>
    <t>2686,982 = 2686,982 [A]_x000d_
Celkové množství = 2686,982</t>
  </si>
  <si>
    <t>betonové lože C20/25nXF4 - pod dlažbu z lomového kamene</t>
  </si>
  <si>
    <t>lože tl.50mm pod dlažbu z lomového kamene tl.150mm 26,30*0,05 = 1,315 [A]_x000d_
Celkové množství = 1,315</t>
  </si>
  <si>
    <t>podsyp pod dlažbu z lomového kamene ŠD fr. 0/8 tl.100mm</t>
  </si>
  <si>
    <t>lože tl.100mm pod dlažbu z lomového kamene tl.150mm 26,30*0,10 = 2,630 [F]_x000d_
Celkové množství = 2,630</t>
  </si>
  <si>
    <t>dlažba z lomového kamene tl.150mm vyspárováno cementovou maltou M25 XF4
plochy odměřeny ze situace</t>
  </si>
  <si>
    <t>u HV tl.150mm 26,30*0,15 = 3,945 [A]_x000d_
Celkové množství = 3,945</t>
  </si>
  <si>
    <t>1566,27*0,170 = 266,266 [A]_x000d_
Celkové množství = 266,266</t>
  </si>
  <si>
    <t>1644,58*0,250 = 411,145 [A]_x000d_
Celkové množství = 411,145</t>
  </si>
  <si>
    <t>354,36+65,26 = 419,620 [A]_x000d_
Celkové množství = 419,620</t>
  </si>
  <si>
    <t>1566,27 = 1566,270 [A]_x000d_
Celkové množství = 1566,270</t>
  </si>
  <si>
    <t>1420,65+1491,68 = 2912,330 [A]_x000d_
Celkové množství = 2912,330</t>
  </si>
  <si>
    <t>1353,00 = 1353,000 [A]_x000d_
Celkové množství = 1353,000</t>
  </si>
  <si>
    <t>1420,65 = 1420,650 [A]_x000d_
Celkové množství = 1420,650</t>
  </si>
  <si>
    <t>1491,68 = 1491,680 [A]_x000d_
Celkové množství = 1491,680</t>
  </si>
  <si>
    <t>rozměry 1200x1500x1500mm 1,00 = 1,000 [A]_x000d_
Celkové množství = 1,000</t>
  </si>
  <si>
    <t>ocelové svodidlo jednostranné výšky 0.75 m, H1
délka odměřena ze situace</t>
  </si>
  <si>
    <t>282,00 = 282,000 [A]_x000d_
Celkové množství = 282,000</t>
  </si>
  <si>
    <t>125,00 = 125,000 [A]_x000d_
Celkové množství = 125,000</t>
  </si>
  <si>
    <t>dle pol. 17110.1 14,92 = 14,920 [A]_x000d_
dle pol.17130 379,30 = 379,300 [B]_x000d_
Celkové množství = 394,220</t>
  </si>
  <si>
    <t>1363,51 = 1363,510 [A]_x000d_
Celkové množství = 1363,510</t>
  </si>
  <si>
    <t>dle pol. 17110.1 14,92 = 14,920 [A]_x000d_
dle pol. 17130 379,30 = 379,300 [B]_x000d_
dle pol.18223 1293,84*0,20 = 258,768 [C]_x000d_
dle pol.18232 192,74*0,15 = 28,911 [D]_x000d_
Celkové množství = 681,899</t>
  </si>
  <si>
    <t>násyp tělesa komunikace 14,92 = 14,920 [A]_x000d_
Celkové množství = 14,920</t>
  </si>
  <si>
    <t>dle pol.12373 1363,51 = 1363,510 [A]_x000d_
Celkové množství = 1363,510</t>
  </si>
  <si>
    <t>379,30 = 379,300 [A]_x000d_
Celkové množství = 379,300</t>
  </si>
  <si>
    <t>766,00 = 766,000 [A]_x000d_
Celkové množství = 766,000</t>
  </si>
  <si>
    <t>1293,84 = 1293,840 [A]_x000d_
Celkové množství = 1293,840</t>
  </si>
  <si>
    <t>18232</t>
  </si>
  <si>
    <t>ROZPROSTŘENÍ ORNICE V ROVINĚ V TL DO 0,15M</t>
  </si>
  <si>
    <t>nezpevněná krajnice, ohumusování tl. 0.15 m</t>
  </si>
  <si>
    <t>192,74 = 192,740 [A]_x000d_
Celkové množství = 192,740</t>
  </si>
  <si>
    <t>18241</t>
  </si>
  <si>
    <t>ZALOŽENÍ TRÁVNÍKU RUČNÍM VÝSEVEM</t>
  </si>
  <si>
    <t>nezpevněná krajnice -osetí travním semenem</t>
  </si>
  <si>
    <t>Položka zahrnuje:
- dodání předepsané travní směsi, její výsev na ornici, zalévání, první pokosení, to vše bez ohledu na sklon terénu
Položka nezahrnuje:
- x</t>
  </si>
  <si>
    <t>betonové lože C20/25nXF4 - pod ŽLB trouby propustků 
betonové lože C20/25nXF4 - pod dlažbu z lomového kamene</t>
  </si>
  <si>
    <t xml:space="preserve">propustek  km 0,117 97 _x000d_
pod ŽLB trouby 0,1593*9,52 = 1,517 [B]_x000d_
lože tl.50mm pod dlažbu z lomového kamene tl.150mm 59,73*0,05 = 2,987 [C]_x000d_
Celkové množství = 4,504</t>
  </si>
  <si>
    <t xml:space="preserve">propustek  km 0,117 97 _x000d_
pod ŽLB trouby 0,1575*9,52 = 1,499 [B]_x000d_
lože tl.100mm pod dlažbu z lomového kamene tl.150mm 59,73*0,10 = 5,973 [C]_x000d_
Celkové množství = 7,472</t>
  </si>
  <si>
    <t>betonové prahy 150x150x800mm pod ŽLB trouby propustků
beton C 25/30 XF3</t>
  </si>
  <si>
    <t xml:space="preserve">propustek  km 0,117 97 0,15*0,15*0,80*8 = 0,144 [A]_x000d_
Celkové množství = 0,144</t>
  </si>
  <si>
    <t xml:space="preserve">dlažba z lomového kamene v místě propustků  tl.150mm vyspárováno cementovou maltou M25 XF4
plochy odměřeny ze situace</t>
  </si>
  <si>
    <t xml:space="preserve">u propustku  km 0,117 97 tl.150mm 59,73*0,15 = 8,960 [A]_x000d_
Celkové množství = 8,960</t>
  </si>
  <si>
    <t>572,76*0,250 = 143,190 [A]_x000d_
Celkové množství = 143,190</t>
  </si>
  <si>
    <t>použití R-materiálu vyzískaného z SO 001.1+001.2+104
plocha odečtena ze situace</t>
  </si>
  <si>
    <t>545,49 = 545,490 [A]_x000d_
Celkové množství = 545,490</t>
  </si>
  <si>
    <t xml:space="preserve">dvouvrstvý nátěr z kationaktivní asfaltové emulze DN-C 10mm _x000d_
první nátěr - zbytkové množství pojiva 1,4kg/m2 s posypem HDK fr.8/11 10,0kg/m2_x000d_
druhý nátěr - zbytkové množství pojiva 1,2kg/m2 s posypem HDK fr.2/4  7,0kg/m2_x000d_
plocha odečtena ze situace</t>
  </si>
  <si>
    <t>519,51 = 519,510 [A]_x000d_
Celkové množství = 519,510</t>
  </si>
  <si>
    <t>obetonování propustku C 20/25 n XF4
KARI sít 8*100*100 mm - 1,84 m2/m délky propustku</t>
  </si>
  <si>
    <t xml:space="preserve">propustek  km 0,117 97 0,9571*9,52 = 9,112 [A]_x000d_
Celkové množství = 9,112</t>
  </si>
  <si>
    <t xml:space="preserve">propustek  km 0,117 97 9,52 = 9,520 [A]_x000d_
Celkové množství = 9,520</t>
  </si>
  <si>
    <t>36,00 = 36,000 [A]_x000d_
Celkové množství = 36,000</t>
  </si>
  <si>
    <t>dle pol. 17110.1 47,53 = 47,530 [A]_x000d_
dle pol.17130 450,02 = 450,020 [B]_x000d_
Celkové množství = 497,550</t>
  </si>
  <si>
    <t>333,53 = 333,530 [A]_x000d_
Celkové množství = 333,530</t>
  </si>
  <si>
    <t>dle pol. 17110.1 47,53 = 47,530 [A]_x000d_
dle pol. 17130 450,02 = 450,020 [B]_x000d_
dle pol.18223 334,25*0,20 = 66,850 [C]_x000d_
Celkové množství = 564,400</t>
  </si>
  <si>
    <t>zemní těleso komunikace 47,53 = 47,530 [A]_x000d_
Celkové množství = 47,530</t>
  </si>
  <si>
    <t>dle pol.12373 333,53 = 333,530 [A]_x000d_
Celkové množství = 333,530</t>
  </si>
  <si>
    <t>450,02 = 450,020 [A]_x000d_
Celkové množství = 450,020</t>
  </si>
  <si>
    <t>1050,00 = 1050,000 [A]_x000d_
Celkové množství = 1050,000</t>
  </si>
  <si>
    <t>334,25 = 334,250 [A]_x000d_
Celkové množství = 334,250</t>
  </si>
  <si>
    <t>betonové lože C20/25nXF4 - pod ŽLB trouby propustků</t>
  </si>
  <si>
    <t>propustek v km 0,003 50 _x000d_
pod ŽLB trouby 0,1593*15,90 = 2,533 [B]_x000d_
Celkové množství = 2,533</t>
  </si>
  <si>
    <t>propustek v km 0,003 50 _x000d_
pod ŽLB trouby 0,1575*15,90 = 2,504 [B]_x000d_
Celkové množství = 2,504</t>
  </si>
  <si>
    <t>propustek v km 0,003 50 0,15*0,15*0,80*13 = 0,234 [A]_x000d_
Celkové množství = 0,234</t>
  </si>
  <si>
    <t>56143E</t>
  </si>
  <si>
    <t xml:space="preserve">SMĚSI Z KAMENIVA STMELENÉ CEMENTEM  SC C 3/4 TL. DO 150MM</t>
  </si>
  <si>
    <t>vrstva ze směsi kameniva stmel. cementem SC C3/4 tl. 150 mm
pod dlažbu ze žulových kostek
plocha odečtena ze situace</t>
  </si>
  <si>
    <t>31,50 = 31,500 [A]_x000d_
Celkové množství = 31,500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</si>
  <si>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</si>
  <si>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polní cesta 892,46*0,250 = 223,115 [A]_x000d_
pod žulové kostky 33,075*0,25 = 8,269 [B]_x000d_
Celkové množství = 231,384</t>
  </si>
  <si>
    <t>849,96 = 849,960 [A]_x000d_
Celkové množství = 849,960</t>
  </si>
  <si>
    <t>147,39 = 147,390 [A]_x000d_
Celkové množství = 147,390</t>
  </si>
  <si>
    <t>809,49 = 809,490 [A]_x000d_
Celkové množství = 809,490</t>
  </si>
  <si>
    <t>58222</t>
  </si>
  <si>
    <t>DLÁŽDĚNÉ KRYTY Z DROBNÝCH KOSTEK DO LOŽE Z MC</t>
  </si>
  <si>
    <t>kamenná dlažba ze žulových kostek tl. 120 mm, vyspárovaná cementovou maltou MC25XF3
plocha odečtena ze situace</t>
  </si>
  <si>
    <t>30,00 = 30,000 [A]_x000d_
Celkové množství = 30,000</t>
  </si>
  <si>
    <t>propustek v km 0,003 50 0,9571*15,90 = 15,218 [A]_x000d_
Celkové množství = 15,218</t>
  </si>
  <si>
    <t>91271</t>
  </si>
  <si>
    <t>ZÁVORA MECHANICKÁ</t>
  </si>
  <si>
    <t>mechanická závora dl.7m_x000d_
z pozinkované oceli ,uzamykatelná, barva červenobílá</t>
  </si>
  <si>
    <t>Položka zahrnuje:
- dodávku kompletního zařízení
- nutné zemní práce a základové konstrukce
Položka nezahrnuje:
- x</t>
  </si>
  <si>
    <t>propustek v km 0,003 50 15,90 = 15,900 [A]_x000d_
Celkové množství = 15,900</t>
  </si>
  <si>
    <t>dle pol.17130 6,00 = 6,000 [A]_x000d_
Celkové množství = 6,000</t>
  </si>
  <si>
    <t>s odvozem na mezideponii , použije se do násypu 
množství odečteno ze situace a příčných řezů</t>
  </si>
  <si>
    <t>ornice na mezideponii
zemina ze zemníku s poplatkem - položka 014201</t>
  </si>
  <si>
    <t>dle pol.17130 6,00 = 6,000 [A]_x000d_
dle pol.18222 15,00*0,15 = 2,250 [B]_x000d_
Celkové množství = 8,250</t>
  </si>
  <si>
    <t>6,00 = 6,000 [A]_x000d_
Celkové množství = 6,000</t>
  </si>
  <si>
    <t>113,70 = 113,700 [A]_x000d_
Celkové množství = 113,700</t>
  </si>
  <si>
    <t>18222</t>
  </si>
  <si>
    <t>ROZPROSTŘENÍ ORNICE VE SVAHU V TL DO 0,15M</t>
  </si>
  <si>
    <t>15,00*0,15 = 2,250 [A]_x000d_
Celkové množství = 2,250</t>
  </si>
  <si>
    <t>ŠDa min tl. 150mm fr.0/63
plocha odečtena ze situace</t>
  </si>
  <si>
    <t>103,40*0,15 = 15,510 [A]_x000d_
Celkové množství = 15,510</t>
  </si>
  <si>
    <t>ŠDa min tl. 150mm fr.0/32
plocha odečtena ze situace</t>
  </si>
  <si>
    <t>98,70*0,15 = 14,805 [A]_x000d_
Celkové množství = 14,805</t>
  </si>
  <si>
    <t>nezpevněná krajnice, R-mat fr.0/22, tl. 0.15 m
použití R-materiálu vyzískaného z SO 001.1.+001.2+104
plocha odečtena ze situace</t>
  </si>
  <si>
    <t>17,00 = 17,000 [A]_x000d_
Celkové množství = 17,000</t>
  </si>
  <si>
    <t>98,70 = 98,700 [A]_x000d_
Celkové množství = 98,700</t>
  </si>
  <si>
    <t>574A55</t>
  </si>
  <si>
    <t>ASFALTOVÝ BETON PRO OBRUSNÉ VRSTVY ACO 16 TL. 60MM</t>
  </si>
  <si>
    <t>ACO 16 50/70 tl.60 mm_x000d_
plocha odečtena ze situace</t>
  </si>
  <si>
    <t>94,00 = 94,000 [A]_x000d_
Celkové množství = 94,000</t>
  </si>
  <si>
    <t xml:space="preserve">17 05 04 - Zemina a kamení neuvedené pod číslem 17 05 03
kamenivo  2,0t/m3</t>
  </si>
  <si>
    <t>dle pol. 11332 45,00*2 = 90,000 [A]_x000d_
Celkové množství = 90,000</t>
  </si>
  <si>
    <t>opravy objízdných tras včetně návozních tras a komunikací dotčených stavbou_x000d_
bude čerpáno se souhlasem TDI a zástupcem KSUS</t>
  </si>
  <si>
    <t>dle pol.17110.1 50,00 = 50,000 [A]_x000d_
Celkové množství = 50,000</t>
  </si>
  <si>
    <t>02720</t>
  </si>
  <si>
    <t>POMOC PRÁCE ZŘÍZ NEBO ZAJIŠŤ REGULACI A OCHRANU DOPRAVY</t>
  </si>
  <si>
    <t>Kompletní DIO po celou dobu výstavby</t>
  </si>
  <si>
    <t>Položka zahrnuje:
- veškeré náklady spojené s objednatelem požadovanými zařízeními
Položka nezahrnuje:
- x</t>
  </si>
  <si>
    <t>zajištění stanovení DIO (na místně příslušném odboru dopravy, včetně projednání s DI PČR) max. 30 dní před zahájením výstavby ve vazbě na uzavírky v okolí stavby</t>
  </si>
  <si>
    <t>OSTATNÍ POŽADAVKY - PASPORTIZACE</t>
  </si>
  <si>
    <t xml:space="preserve">pasport objízdných  tras, včetně návozních tras a komunikací dotčených stavbou před započetím prací</t>
  </si>
  <si>
    <t xml:space="preserve">pasport objízdných  tras, včetně návozních tras a komunikací dotčených stavbou po provedení prací</t>
  </si>
  <si>
    <t>opravy objízdných tras včetně návozních tras a komunikací dotčených stavbou_x000d_
bude čerpáno se souhlasem TDI a zástupcem KSUS_x000d_
s odvozem do recyklačního centra</t>
  </si>
  <si>
    <t>100,00*0,450 = 45,000 [A]_x000d_
Celkové množství = 45,000</t>
  </si>
  <si>
    <t>opravy objízdných tras včetně návozních tras a komunikací dotčených stavbou_x000d_
bude čerpáno se souhlasem TDI a zástupcem KSUS_x000d_
povinný odkup zhotovitelem dle platné směrnice R-Sm-16,nebude využito na této stavbě</t>
  </si>
  <si>
    <t>tl.70mm 100,00*0,07 = 7,000 [A]_x000d_
tl.40mm 4335,00*0,04 = 173,400 [B]_x000d_
Celkové množství = 180,400</t>
  </si>
  <si>
    <t>72,00 = 72,000 [A]_x000d_
Celkové množství = 72,000</t>
  </si>
  <si>
    <t>opravy objízdných tras včetně návozních tras a komunikací dotčených stavbou_x000d_
bude čerpáno se souhlasem TDI a zástupcem KSUS_x000d_
s odvozem na skládku</t>
  </si>
  <si>
    <t>50,00 = 50,000 [A]_x000d_
Celkové množství = 50,000</t>
  </si>
  <si>
    <t>opravy objízdných tras včetně návozních tras a komunikací dotčených stavbou_x000d_
bude čerpáno se souhlasem TDI a zástupcem KSUS_x000d_
zemina pro násyp</t>
  </si>
  <si>
    <t>dle pol.1710.1 50,00 = 50,000 [A]_x000d_
Celkové množství = 50,000</t>
  </si>
  <si>
    <t>12911</t>
  </si>
  <si>
    <t>ČIŠTĚNÍ VOZOVEK OD NÁNOSU</t>
  </si>
  <si>
    <t>4335,00 = 4335,000 [A]_x000d_
Celkové množství = 4335,000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</si>
  <si>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</si>
  <si>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opravy objízdných tras včetně návozních tras a komunikací dotčených stavbou_x000d_
bude čerpáno se souhlasem TDI a zástupcem KSUS_x000d_
násyp tělesa komunikace - použije se zemina ze zemníku s poplatkem</t>
  </si>
  <si>
    <t>opravy objízdných tras včetně návozních tras a komunikací dotčených stavbou_x000d_
bude čerpáno se souhlasem TDI a zástupcem KSUS_x000d_
na mezideponii</t>
  </si>
  <si>
    <t>dle pol.12373 50,00 = 50,000 [A]_x000d_
Celkové množství = 50,000</t>
  </si>
  <si>
    <t>opravy objízdných tras včetně návozních tras a komunikací dotčených stavbou_x000d_
bude čerpáno se souhlasem TDI a zástupcem KSUS_x000d_
úprava pláně hutněná na Edef2 min. 45 Mpa</t>
  </si>
  <si>
    <t>100,00 = 100,000 [A]_x000d_
Celkové množství = 100,000</t>
  </si>
  <si>
    <t>56143G</t>
  </si>
  <si>
    <t xml:space="preserve">SMĚSI Z KAMENIVA STMELENÉ CEMENTEM  SC C 8/10 TL. DO 150MM</t>
  </si>
  <si>
    <t>opravy objízdných tras včetně návozních tras a komunikací dotčených stavbou_x000d_
bude čerpáno se souhlasem TDI a zástupcem KSUS_x000d_
SC C8/10 fr. 0/22, tl. 150 mm</t>
  </si>
  <si>
    <t>56360</t>
  </si>
  <si>
    <t>VOZOVKOVÉ VRSTVY Z RECYKLOVANÉHO MATERIÁLU</t>
  </si>
  <si>
    <t>opravy objízdných tras včetně návozních tras a komunikací dotčených stavbou_x000d_
bude čerpáno se souhlasem TDI a zástupcem KSUS_x000d_
betonový recyklát fr.0/63 tl.210mm</t>
  </si>
  <si>
    <t>100,00*0,21 = 21,000 [A]_x000d_
Celkové množství = 21,000</t>
  </si>
  <si>
    <t>opravy objízdných tras včetně návozních tras a komunikací dotčených stavbou_x000d_
bude čerpáno se souhlasem TDI a zástupcem KSUS_x000d_
nezpevněná krajnice, R-mat fr.0/22, tl. 0.15 m
plocha odečtena ze situace</t>
  </si>
  <si>
    <t>200,00 = 200,000 [A]_x000d_
Celkové množství = 200,000</t>
  </si>
  <si>
    <t>572211</t>
  </si>
  <si>
    <t>SPOJOVACÍ POSTŘIK Z ASFALTU DO 0,5KG/M2</t>
  </si>
  <si>
    <t>opravy objízdných tras včetně návozních tras a komunikací dotčených stavbou_x000d_
bude čerpáno se souhlasem TDI a zástupcem KSUS_x000d_
PS-CP, 0,35 kg/m2</t>
  </si>
  <si>
    <t>4335,00+100,00 = 4435,000 [A]_x000d_
Celkové množství = 4435,000</t>
  </si>
  <si>
    <t>574A34</t>
  </si>
  <si>
    <t>ASFALTOVÝ BETON PRO OBRUSNÉ VRSTVY ACO 11+ TL. 40MM</t>
  </si>
  <si>
    <t>opravy objízdných tras včetně návozních tras a komunikací dotčených stavbou_x000d_
bude čerpáno se souhlasem TDI a zástupcem KSUS_x000d_
ACO 11+ tl.40mm</t>
  </si>
  <si>
    <t>574C66</t>
  </si>
  <si>
    <t>ASFALTOVÝ BETON PRO LOŽNÍ VRSTVY ACL 16+, 16S TL. 70MM</t>
  </si>
  <si>
    <t>opravy objízdných tras včetně návozních tras a komunikací dotčených stavbou_x000d_
bude čerpáno se souhlasem TDI a zástupcem KSUS_x000d_
ACL16+ tl.70mm</t>
  </si>
  <si>
    <t>104,00 = 104,000 [A]_x000d_
Celkové množství = 104,000</t>
  </si>
  <si>
    <t>574E88</t>
  </si>
  <si>
    <t>ASFALTOVÝ BETON PRO PODKLADNÍ VRSTVY ACP 22+, 22S TL. 90MM</t>
  </si>
  <si>
    <t>opravy objízdných tras včetně návozních tras a komunikací dotčených stavbou_x000d_
bude čerpáno se souhlasem TDI a zástupcem KSUS_x000d_
ACP 22S 50/70, tl. 90 mm</t>
  </si>
  <si>
    <t>919111</t>
  </si>
  <si>
    <t>ŘEZÁNÍ ASFALTOVÉHO KRYTU VOZOVEK TL DO 50MM</t>
  </si>
  <si>
    <t>Položka zahrnuje:
- řezání vozovkové vrstvy v předepsané tloušťce
- spotřeba vody
Položka nezahrnuje:
- x</t>
  </si>
  <si>
    <t>91228</t>
  </si>
  <si>
    <t>SMĚROVÉ SLOUPKY Z PLAST HMOT VČETNĚ ODRAZNÉHO PÁSKU</t>
  </si>
  <si>
    <t>směrový sloupek Z11 a,b</t>
  </si>
  <si>
    <t>39,00 = 39,000 [A]_x000d_
Celkové množství = 39,000</t>
  </si>
  <si>
    <t>položka zahrnuje:
- dodání a osazení sloupku včetně nutných zemních prací
- vnitrostaveništní a mimostaveništní doprava
- odrazky plastové nebo z retroreflexní fólie</t>
  </si>
  <si>
    <t>směrový sloupek Z11g</t>
  </si>
  <si>
    <t>912283</t>
  </si>
  <si>
    <t>SMĚROVÉ SLOUPKY Z PLAST HMOT - DEMONTÁŽ A ODVOZ</t>
  </si>
  <si>
    <t xml:space="preserve">odstranění směrového sloupku , včetně  odklizení materiálu a s odvozem na předepsané místo</t>
  </si>
  <si>
    <t>14,00 = 14,000 [A]_x000d_
Celkové množství = 14,000</t>
  </si>
  <si>
    <t>Položka zahrnuje:
- demontáž stávajícího sloupku
- jeho odvoz do skladu nebo na skládku
Položka nezahrnuje:
- x</t>
  </si>
  <si>
    <t>91238</t>
  </si>
  <si>
    <t>SMĚROVÉ SLOUPKY Z PLAST HMOT - NÁSTAVCE NA SVODIDLA VČETNĚ ODRAZNÉHO PÁSKU</t>
  </si>
  <si>
    <t>62,00 = 62,000 [A]_x000d_
Celkové množství = 62,000</t>
  </si>
  <si>
    <t>Položka zahrnuje:
- dodání a osazení sloupku včetně nutných zemních prací
- vnitrostaveništní a mimostaveništní doprava
- odrazky plastové nebo z retroreflexní fólie
Položka nezahrnuje:
- x</t>
  </si>
  <si>
    <t>914123</t>
  </si>
  <si>
    <t>DOPRAVNÍ ZNAČKY ZÁKLADNÍ VELIKOSTI OCELOVÉ FÓLIE TŘ 1 - DEMONTÁŽ</t>
  </si>
  <si>
    <t xml:space="preserve">odstranění dopravní značky ze sloupku, včetně  odklizení materiálu a s odvozem na předepsané místo</t>
  </si>
  <si>
    <t>13,00 = 13,000 [A]_x000d_
Celkové množství = 13,000</t>
  </si>
  <si>
    <t>Položka zahrnuje odstranění, demontáž a odklizení materiálu s odvozem na předepsané místo</t>
  </si>
  <si>
    <t>914131</t>
  </si>
  <si>
    <t>DOPRAVNÍ ZNAČKY ZÁKLADNÍ VELIKOSTI OCELOVÉ FÓLIE TŘ 2 - DODÁVKA A MONTÁŽ</t>
  </si>
  <si>
    <t>ocelové lisované s dvojitým ohybem z pozinkovaného plechu s plnými 
rohy</t>
  </si>
  <si>
    <t>75,00 = 75,000 [A]_x000d_
Celkové množství = 75,000</t>
  </si>
  <si>
    <t>položka zahrnuje:
- dodávku a montáž značek v požadovaném provedení</t>
  </si>
  <si>
    <t>914561</t>
  </si>
  <si>
    <t>DOPRAV ZNAČ VELKOPLOŠ HLINÍK LAMELY FÓLIE TŘ 2 - DOD A MONT</t>
  </si>
  <si>
    <t>IS9b 3,24*4,66*7 = 105,689 [A]_x000d_
Celkové množství = 105,689</t>
  </si>
  <si>
    <t>Položka zahrnuje:
- dodávku a montáž značek v požadovaném provedení
Položka nezahrnuje:
- x</t>
  </si>
  <si>
    <t>914563</t>
  </si>
  <si>
    <t>DOPRAV ZNAČ VELKOPLOŠ HLINÍK LAMELY FÓLIE TŘ 2 - DEMONTÁŽ</t>
  </si>
  <si>
    <t xml:space="preserve">demontáž stávající velkoplošných dopravních  značky z příhradové konstrukce, včetně  odklizení materiálu a s odvozem na předepsané místo</t>
  </si>
  <si>
    <t>IS9b 3,00*3,24*4,66 = 45,295 [A]_x000d_
Celkové množství = 45,295</t>
  </si>
  <si>
    <t>914911</t>
  </si>
  <si>
    <t>SLOUPKY A STOJKY DOPRAVNÍCH ZNAČEK Z OCEL TRUBEK SE ZABETONOVÁNÍM - DODÁVKA A MONTÁŽ</t>
  </si>
  <si>
    <t>osazení do betonového základu, beton C 25/30-XF2 a do kovové patky
sloupek z ocelových žárově zinkovaných trubek</t>
  </si>
  <si>
    <t>56,00 = 56,000 [A]_x000d_
Celkové množství = 56,000</t>
  </si>
  <si>
    <t>položka zahrnuje:
- sloupky a upevňovací zařízení včetně jejich osazení (betonová patka, zemní práce)</t>
  </si>
  <si>
    <t>914923</t>
  </si>
  <si>
    <t>SLOUPKY A STOJKY DZ Z OCEL TRUBEK DO PATKY DEMONTÁŽ</t>
  </si>
  <si>
    <t xml:space="preserve">odstranění sloupku dopravní značky vč. betonového základu , včetně  odklizení materiálu a s odvozem na předepsané místo</t>
  </si>
  <si>
    <t>8,00 = 8,000 [A]_x000d_
Celkové množství = 8,000</t>
  </si>
  <si>
    <t>914981</t>
  </si>
  <si>
    <t>SLOUPKY A STOJKY DZ Z PŘÍHRAD KONSTR DOD A MONTÁŽ</t>
  </si>
  <si>
    <t>pro nové značky IS9b</t>
  </si>
  <si>
    <t>7,00 = 7,000 [A]_x000d_
Celkové množství = 7,000</t>
  </si>
  <si>
    <t>Položka zahrnuje:
- sloupky
- upevňovací zařízení
- osazení (betonová patka, zemní práce)
Položka nezahrnuje:
- x</t>
  </si>
  <si>
    <t>914983</t>
  </si>
  <si>
    <t>SLOUPKY A STOJKY DZ Z PŘÍHRAD KONSTR DEMONTÁŽ</t>
  </si>
  <si>
    <t xml:space="preserve">demontáž stávající příhradové konstrukce, na které je umístěna velkoplošná DZ,včetně  odklizení materiálu a s odvozem na předepsané místo</t>
  </si>
  <si>
    <t>3,00 = 3,000 [A]_x000d_
Celkové množství = 3,000</t>
  </si>
  <si>
    <t>915111</t>
  </si>
  <si>
    <t>VODOROVNÉ DOPRAVNÍ ZNAČENÍ BARVOU HLADKÉ - DODÁVKA A POKLÁDKA</t>
  </si>
  <si>
    <t>vodorovné dopravní značení jednosložkovou rozpouštědlovou barvou s obsahem 
sušiny min. 75 %</t>
  </si>
  <si>
    <t xml:space="preserve">V1a tl.125mm 0,125*(82+15+15,5+12+12+12+12+73+186+16+16+49+17,5+17,5+24+12+12+57+12+12) = 83,063 [A]_x000d_
V2a 3,0/6,05  tl.125mm 0,125*325,00/3 = 13,542 [B]_x000d_
V2b 3,0/1,5 tl.125mm 0,125*(100+100+149)/3*2 = 29,083 [C]_x000d_
V2b 1,5/1,5 tl.250mm 0,250*(47+66,5+11+12+12+11+13+11,5+49+11+15+10,5+10+11+11+11+11)/2 = 40,438 [D]_x000d_
V4 tl.125mm 0,125*(72+72+42+41+224,5+223) = 84,313 [E]_x000d_
V4 tl.250mm 0,250*(48,5+228+54+38+111,5+123+31+4+11+4+18,5+18+4+45+825+736+123+8,5+8,5+14+4+7,5+4+15) = 621,000 [F]_x000d_
V9a šipky 0,75*5+1,15*3+1,50*3 = 11,700 [G]_x000d_
nápis BUS 3,00*2*1,00 = 6,000 [H]_x000d_
Celkové množství = 889,139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</si>
  <si>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</si>
  <si>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</si>
  <si>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</si>
  <si>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VDZ bude provedeno dle TP 70, bude se jednat o typ II, tzn. vodorovné dopravní značení se zvýšenou 
viditelností v noci a v podmínkách za vlhka a deště. VDZ bude provedeno strukturovaným plastem.</t>
  </si>
  <si>
    <t xml:space="preserve">V1a tl.125mm 0,125*(82+15+15,5+12+12+12+12+73+186+16+16+49+17,5+17,5+24+12+12+57+12+12) = 83,063 [A]_x000d_
V2a 3,0/6,05  tl.125mm 0,125*325,00/3 = 13,542 [B]_x000d_
V2b 3,0/1,5 tl.125mm 0,125*(100+100+149)/3*2 = 29,083 [C]_x000d_
V2b 1,5/1,5 tl.250mm 0,250*(47+66,5+11+12+12+11+13+11,5+49+11+15+10,5+10+11+11+11+11)/2 = 40,438 [D]_x000d_
V4 tl.125mm 0,125*(72+72+42+41+224,5+223) = 84,313 [E]_x000d_
V4 tl.250mm 0,250*(48,5+228+54+38+111,5+123+31+4+11+4+18,5+18+4+45+825+736+123+8,5+8,5+14+4+7,5+4+15) = 621,000 [F]_x000d_
V9a šipky 0,75*5+1,15*3+1,50*3 = 11,700 [G]_x000d_
Celkové množství = 883,139</t>
  </si>
  <si>
    <t>91551</t>
  </si>
  <si>
    <t>VODOROVNÉ DOPRAVNÍ ZNAČENÍ - PŘEDEM PŘIPRAVENÉ SYMBOLY</t>
  </si>
  <si>
    <t>V9a šipky 11,00 = 11,000 [A]_x000d_
Celkové množství = 11,000</t>
  </si>
  <si>
    <t>položka zahrnuje:
- dodání a pokládku předepsaného symbolu
- zahrnuje předznačení a reflexní úpravu</t>
  </si>
  <si>
    <t>91552</t>
  </si>
  <si>
    <t>VODOR DOPRAV ZNAČ - PÍSMENA</t>
  </si>
  <si>
    <t>nápis BUS 2x 3*2 = 6,000 [A]_x000d_
Celkové množství = 6,000</t>
  </si>
  <si>
    <t>položka zahrnuje:
- dodání a pokládku nátěrového materiálu
- předznačení a reflexní úpravu</t>
  </si>
  <si>
    <t>zemina do zásypu z mezideponie</t>
  </si>
  <si>
    <t>dle pol.17411 59,62 = 59,620 [E]_x000d_
Celkové množství = 59,620</t>
  </si>
  <si>
    <t>13173</t>
  </si>
  <si>
    <t>HLOUBENÍ JAM ZAPAŽ I NEPAŽ TŘ. I</t>
  </si>
  <si>
    <t>s odvozem na mezideponii _x000d_
část se použije pro zpětný zásyp základů tohoto SO_x000d_
část se použije na násyp v SO 101</t>
  </si>
  <si>
    <t>16,1485*3,90+12,7271*3,9 = 112,615 [A]_x000d_
Celkové množství = 112,615</t>
  </si>
  <si>
    <t>dle pol.13173 112,615 = 112,615 [A]_x000d_
Celkové množství = 112,615</t>
  </si>
  <si>
    <t>zásyp ze sypanin vhodných dle ČSN 736133_x000d_
zemina z mezideponie</t>
  </si>
  <si>
    <t>112,615-8,13*3,90-5,4584*3,90 = 59,620 [A]_x000d_
Celkové množství = 59,620</t>
  </si>
  <si>
    <t>272325</t>
  </si>
  <si>
    <t>ZÁKLADY ZE ŽELEZOBETONU DO C30/37</t>
  </si>
  <si>
    <t>betonový základ poloportálů, beton C30/37 XF4</t>
  </si>
  <si>
    <t>(3,5*3*1,5+2*1,5*1,2)*2 = 38,700 [A]_x000d_
Celkové množství = 38,700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</si>
  <si>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</si>
  <si>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272366</t>
  </si>
  <si>
    <t>VÝZTUŽ ZÁKLADŮ Z KARI SÍTÍ</t>
  </si>
  <si>
    <t>KARI sít 150x150x8 - hmotnost 5,4kg/m2</t>
  </si>
  <si>
    <t>49,90*0,0054 = 0,269 [A]_x000d_
Celkové množství = 0,269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</si>
  <si>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</si>
  <si>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426841</t>
  </si>
  <si>
    <t>POLOPORT JEDNODUCHÝ DZ DO 10M2 BEZ LÁV BEZ EL VYB DOD A MONT</t>
  </si>
  <si>
    <t>typová ocelová konstrukce složená z ocelové stojky a výložníku (břevna) z oceli S355 _x000d_
nosná konstrukce musí splňovat požadavky uvedené v PPK-POR_x000d_
jednotlivé části nosné konstrukce poloportálu musí být spojeny vysokopevnostními šrouby_x000d_
dle příl. č .D.2.10.3 a dle TZ_x000d_
včetně předepsané protikorozní ochrany</t>
  </si>
  <si>
    <t xml:space="preserve">Položka zahrnuje:
- dodávku a osazení portálu dle zadávací dokumentace
-  kotvení
- roznášecí nosníky pro DZ nebo úchyty pro proměnné dopravní značky (PDZ) a zařízení pro provozní informace (ZPI), nosné konstrukce pro vnější osvětlení značek
- případná kontrolní zařízení (lávky, žebříky)
-  případnou úpravu pro elektrické vybavení. 
Položka nezahrnuje:
- vlastní dopravní značky a zařízení pro provozní informace (uvedou se v položkách 914, 951 a 952)
- předepsanou povrchovou úpravu kovové konstrukce (uvede se v položce 7831)
- rozváděče, osvětlení a další elektrické vybavení (uvede se položkami SD 74 a SD 75)
- zemní práce a základové konstrukce (uvedou se položkami SSD 1 a SD 27),pokud zadávací dokumentace nestanoví jinak.</t>
  </si>
  <si>
    <t>426941</t>
  </si>
  <si>
    <t>POLOPORT JEDNODUCHÝ DZ DO 25M2 BEZ LÁV BEZ EL VYB DOD A MONT</t>
  </si>
  <si>
    <t>451312</t>
  </si>
  <si>
    <t>PODKLADNÍ A VÝPLŇOVÉ VRSTVY Z PROSTÉHO BETONU C12/15</t>
  </si>
  <si>
    <t>betonové lože C12/15 X0, tl. 150 mm pod základy poloportálů</t>
  </si>
  <si>
    <t>11,84*0,15*2 = 3,552 [A]_x000d_
Celkové množství = 3,552</t>
  </si>
  <si>
    <t>ŠDb fr 0/32 tl. 200 mm_x000d_
pod základy poloportálů</t>
  </si>
  <si>
    <t>13,26*0,20*2 = 5,304 [A]_x000d_
Celkové množství = 5,304</t>
  </si>
  <si>
    <t>IS9b na příhradové konstrukci 3,24*4,66*1 = 15,098 [A]_x000d_
IS9b na poloportálu 3,24*4,66*1 = 15,098 [B]_x000d_
IS6e na poloportálu 2,17*2,34*1 = 5,078 [C]_x000d_
IS6f na poloportálu 2,07*2,34*1 = 4,844 [D]_x000d_
Celkové množství = 40,118</t>
  </si>
  <si>
    <t>V1a tl.125mm 0,125*88,00 = 11,000 [A]_x000d_
V2b 1,5/1,5 tl.250mm 0,250*29,00/2 = 3,625 [B]_x000d_
V4 tl.250mm 0,250*(89+27,5+93+151) = 90,125 [C]_x000d_
V9a šipky 0,75*1+1,50*3 = 5,250 [D]_x000d_
Celkové množství = 110,000</t>
  </si>
  <si>
    <t>V1a tl.125mm 0,125*88,00 = 11,000 [A]_x000d_
V2b 1,5/1,5 tl.250mm 0,250*29,00/2 = 3,625 [B]_x000d_
V4 tl.250mm 0,250*(89+27,5+93+151) = 90,125 [C]_x000d_
Celkové množství = 104,750</t>
  </si>
  <si>
    <t>V9a šipky 4,00 = 4,000 [A]_x000d_
Celkové množství = 4,000</t>
  </si>
  <si>
    <t>dle pol.13173 760,00*2,00 = 1520,000 [A]_x000d_
Celkové množství = 1520,000</t>
  </si>
  <si>
    <t xml:space="preserve">nepotřebný výkopek - zemina, drny, kamení - nevhodný materiál pro další použí na této stavbě_x000d_
Položka zahrnuje : _x000d_
Náklad na uložení do recyklačního střediska či na skládku s oprávněním k opětovnému využítí dodaného typu odpadu. _x000d_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</si>
  <si>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nepažený výkop- otevřená stavební jáma_x000d_
dle výkresu č. 7_x000d_
s odvozem na skládku</t>
  </si>
  <si>
    <t>760,00 = 760,000 [A]_x000d_
Celkové množství = 760,000</t>
  </si>
  <si>
    <t>dle pol.13173 760,00 = 760,000 [A]_x000d_
Celkové množství = 760,000</t>
  </si>
  <si>
    <t>OTSKP 2024</t>
  </si>
  <si>
    <t>dle výkresu č. 03,04,07</t>
  </si>
  <si>
    <t>vtok (1,16+0,68)*12,59 = 23,166 [A]_x000d_
 výtok (1,69+0,64)*12,42 = 28,939 [B]_x000d_
 zásyp NK (10,63+5,27+14,69+15,47)*38,81 = 1787,589 [C]_x000d_
Celkové množství = 1839,694</t>
  </si>
  <si>
    <t>17561</t>
  </si>
  <si>
    <t>OBSYP POTRUBÍ A OBJEKTŮ Z HORNIN KAMENITÝCH</t>
  </si>
  <si>
    <t>rubové odvodnění- štěrkopísek fr. 0-32mm, tl. 100mm
dle výkresu č. 03,04,10</t>
  </si>
  <si>
    <t>(0,4+0,31)*27,1*2 = 38,482 [A]_x000d_
Celkové množství = 38,482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</si>
  <si>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</si>
  <si>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27152</t>
  </si>
  <si>
    <t>POLŠTÁŘE POD ZÁKLADY Z KAMENIVA DRCENÉHO</t>
  </si>
  <si>
    <t>roznášecí polštář se štěrkodrti
tloušťka 1100 mm
dle výkresu č. 03,04</t>
  </si>
  <si>
    <t>10,23*36,7 = 375,441 [A]_x000d_
Celkové množství = 375,441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</si>
  <si>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</si>
  <si>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272324</t>
  </si>
  <si>
    <t>ZÁKLADY ZE ŽELEZOBETONU DO C25/30</t>
  </si>
  <si>
    <t>základová ŽB deska C25/30- XC2, XF3
tloušťka 250 mm
vyztužená 2x kari sítémi fí8x8/100x100mm
dle výkresu č. 03,04</t>
  </si>
  <si>
    <t>7,2*0,25*33,5 = 60,300 [A]_x000d_
Celkové množství = 60,300</t>
  </si>
  <si>
    <t>vyztužení základové desky 2x kari sítémi fí8x8/100x100mm
dle výkresu č. 03,04_x000d_
20% na přesahy</t>
  </si>
  <si>
    <t>7,20*33,50*2*1,20*0,0079 = 4,573 [A]</t>
  </si>
  <si>
    <t>421127R</t>
  </si>
  <si>
    <t>MOSTNÍ NOSNÉ DESKOVÉ KONSTR Z DÍLCŮ ŽELBET DO C50/60 (B60)</t>
  </si>
  <si>
    <t>kompletní nosná klenbová konstrukce z pref. dílců (beton min. C45/55), včetne křídel, včetne betonářské výztuže, dodávky, montáže, provizorního podepření a prostupů_x000d_
viz PD část D.3.1. přílohy 01, 04, 06, 10_x000d_
včetně VTD a podrobného statického výpočtu
VÝMĚRA JE VYJÁDŘENA JAKO KOMPLET</t>
  </si>
  <si>
    <t>1 = 1,000 [A]_x000d_
Celkové množství = 1,000</t>
  </si>
  <si>
    <t>451314</t>
  </si>
  <si>
    <t>PODKLADNÍ A VÝPLŇOVÉ VRSTVY Z PROSTÉHO BETONU C25/30</t>
  </si>
  <si>
    <t>podkladní beton C20/25, C25/30
tloušťka 150 mm
dle výkresu č. 03,04</t>
  </si>
  <si>
    <t>pod základovou deskou 34,5*8,2*0,15 = 42,435 [A]_x000d_
 pod dlažbou (int.klenby) (0,047+0,071)*38,1 = 4,496 [B]_x000d_
 vtok (pod dlažbou) 38,06*0,15 = 5,709 [C]_x000d_
 výtok (pod dlažbou) 42,12*0,15 = 6,318 [D]_x000d_
 odvodnění rubu opory (0,52+0,1)*27,1*2 = 33,604 [E]_x000d_
Celkové množství = 92,562</t>
  </si>
  <si>
    <t>tl. 200 mm
dle výkresu č. 03,04</t>
  </si>
  <si>
    <t>int. klenby (0,167+0,161)*38,1 = 12,497 [A]_x000d_
 vtok 38,06*0,2 = 7,612 [B]_x000d_
 výtok 42,12*0,2 = 8,424 [C]_x000d_
Celkové množství = 28,533</t>
  </si>
  <si>
    <t>711111</t>
  </si>
  <si>
    <t>IZOLACE BĚŽNÝCH KONSTRUKCÍ PROTI ZEMNÍ VLHKOSTI ASFALTOVÝMI NÁTĚRY</t>
  </si>
  <si>
    <t>SVI 2
dle výkresu č. 03,04,10</t>
  </si>
  <si>
    <t>6,53*32,5 = 212,225 [A]_x000d_
Celkové množství = 212,225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</si>
  <si>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</si>
  <si>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711132</t>
  </si>
  <si>
    <t>IZOLACE BĚŽNÝCH KONSTRUKCÍ PROTI VOLNĚ STÉKAJÍCÍ VODĚ ASFALTOVÝMI PÁSY</t>
  </si>
  <si>
    <t>SVI 1
dle výkresu č. 03,04,10</t>
  </si>
  <si>
    <t>12,72*32,5 = 413,400 [A]_x000d_
Celkové množství = 413,400</t>
  </si>
  <si>
    <t>711237</t>
  </si>
  <si>
    <t>IZOLACE ZVLÁŠT KONSTR PROTI VOL STÉK VODĚ Z PE FÓLIÍ</t>
  </si>
  <si>
    <t>těsnící bentonitová fólie
dle výkresu č. 10</t>
  </si>
  <si>
    <t>(4,3+0,2)*27,1*2 = 243,900 [A]_x000d_
Celkové množství = 243,900</t>
  </si>
  <si>
    <t>711509</t>
  </si>
  <si>
    <t>OCHRANA IZOLACE NA POVRCHU TEXTILIÍ</t>
  </si>
  <si>
    <t>SVI 1 ochranná geotextilie min. 700 g/m2</t>
  </si>
  <si>
    <t>Položka zahrnuje:
- dodání předepsaného ochranného materiálu
- zřízení ochrany izolace
Položka nezahrnuje:
- x</t>
  </si>
  <si>
    <t>875332</t>
  </si>
  <si>
    <t>POTRUBÍ DREN Z TRUB PLAST DN DO 150MM DĚROVANÝCH</t>
  </si>
  <si>
    <t>rubové odvodnění
dle výkresu č. 03,04,10</t>
  </si>
  <si>
    <t>27,1*2 = 54,200 [A]_x000d_
Celkové množství = 54,200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</si>
  <si>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</si>
  <si>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9111C1</t>
  </si>
  <si>
    <t>ZÁBRADLÍ SILNIČNÍ LANKOVÉ - DODÁVKA A MONTÁŽ</t>
  </si>
  <si>
    <t>dle výkresu č. 9</t>
  </si>
  <si>
    <t>2*10 = 20,000 [A]_x000d_
Celkové množství = 20,000</t>
  </si>
  <si>
    <t>Položka zahrnuje:
- dodání zábradlí bez ohledu na materiál sloupků (ocel, kompozit) včetně předepsané povrchové úpravy
- osazení sloupků zaberaněním nebo osazením do betonových bloků bez ohledu na jejich materiál (včetně betonových bloků a nutných zemních prací)
- případné bednění ( trubku) betonové patky v gabionové zdi
Položka nezahrnuje:
- x</t>
  </si>
  <si>
    <t>91345</t>
  </si>
  <si>
    <t>NIVELAČNÍ ZNAČKY KOVOVÉ</t>
  </si>
  <si>
    <t>5*4 = 20,000 [A]_x000d_
Celkové množství = 20,000</t>
  </si>
  <si>
    <t>Položka zahrnuje:
- dodání a osazení nivelační značky včetně nutných zemních prací
- vnitrostaveništní a mimostaveništní dopravu
Položka nezahrnuje:
- x</t>
  </si>
  <si>
    <t>917223</t>
  </si>
  <si>
    <t>SILNIČNÍ A CHODNÍKOVÉ OBRUBY Z BETONOVÝCH OBRUBNÍKŮ ŠÍŘ 100MM</t>
  </si>
  <si>
    <t>dle výkresu č. 3</t>
  </si>
  <si>
    <t>vtok+výtok 23*2 = 46,000 [A]_x000d_
Celkové množství = 46,000</t>
  </si>
  <si>
    <t>dle pol.13173 1070,00*2,00 = 2140,000 [A]_x000d_
Celkové množství = 2140,000</t>
  </si>
  <si>
    <t>nepažený výkop- otevřená stavební jáma_x000d_
dle výkresu č. 7
s odvozem na skládku</t>
  </si>
  <si>
    <t>1070,00 = 1070,000 [A]_x000d_
Celkové množství = 1070,000</t>
  </si>
  <si>
    <t>dle pol.13173 1070,00 = 1070,000 [A]_x000d_
Celkové množství = 1070,000</t>
  </si>
  <si>
    <t>vtok 1,77*11,61 = 20,550 [A]_x000d_
 výtok (0,95+0,18)*9,69 = 10,950 [B]_x000d_
 zásyp NK (7,29+3,64+26,84)*54,2 = 2047,134 [C]_x000d_
Celkové množství = 2078,634</t>
  </si>
  <si>
    <t>(0,32+0,243)*43,3 = 24,378 [A]_x000d_
Celkové množství = 24,378</t>
  </si>
  <si>
    <t>roznášecí polštář se štěrkodrti
tloušťka 300 mm
dle výkresu č. 03,04</t>
  </si>
  <si>
    <t>1,89*50,1 = 94,689 [A]_x000d_
Celkové množství = 94,689</t>
  </si>
  <si>
    <t>272314</t>
  </si>
  <si>
    <t>ZÁKLADY Z PROSTÉHO BETONU DO C25/30</t>
  </si>
  <si>
    <t>betonový práh C20/25
dle výkresu č. 03,04</t>
  </si>
  <si>
    <t>0,3*0,6*(6,05+3,13) = 1,652 [A]_x000d_
Celkové množství = 1,652</t>
  </si>
  <si>
    <t>5*0,25*48,5 = 60,625 [A]_x000d_
Celkové množství = 60,625</t>
  </si>
  <si>
    <t>5,00*48,50*2*1,20*0,0079 = 4,598 [A]</t>
  </si>
  <si>
    <t>kompletní nosná klenbová konstrukce z pref. dílců (beton min. C45/55), včetne křídel, včetne betonářské výztuže, dodávky, montáže, provizorního podepření a prostupů
viz PD část D.3.2. přílohy 01, 04, 06, 10_x000d_
včetně VTD a podrobného statického výpočtu_x000d_
VÝMĚRA JE VYJÁDŘENA JAKO KOMPLET</t>
  </si>
  <si>
    <t>výplňový vyprofilovaný beton C12/15</t>
  </si>
  <si>
    <t>1,63*47,5 = 77,425 [A]_x000d_
Celkové množství = 77,425</t>
  </si>
  <si>
    <t>pod základovou deskou 49,5*6*0,15 = 44,550 [A]_x000d_
 pod dlažbou (int.klenby) (0,379)*50,5 = 19,140 [B]_x000d_
 vtok (pod dlažbou) (24,51+15,1)*0,15 = 5,942 [C]_x000d_
 výtok (pod dlažbou) (12,7+14,8)*0,15 = 4,125 [D]_x000d_
 odvodnění rubu opěry (0,51+0,13)*43,3*2 = 55,424 [E]_x000d_
Celkové množství = 129,181</t>
  </si>
  <si>
    <t>int. klenby 0,762*50,5 = 38,481 [A]_x000d_
 vtok (24,51+15,1)*0,2 = 7,922 [B]_x000d_
 výtok (12,7+14,8)*0,2 = 5,500 [C]_x000d_
Celkové množství = 51,903</t>
  </si>
  <si>
    <t>4,94*47,5 = 234,650 [A]_x000d_
Celkové množství = 234,650</t>
  </si>
  <si>
    <t>9,84*47,5 = 467,400 [A]_x000d_
Celkové množství = 467,400</t>
  </si>
  <si>
    <t>(3,5+0,2)*43,3 = 160,210 [A]_x000d_
Celkové množství = 160,210</t>
  </si>
  <si>
    <t>87533</t>
  </si>
  <si>
    <t>POTRUBÍ DREN Z TRUB PLAST DN DO 150MM</t>
  </si>
  <si>
    <t>prostupy rubového odvodnění skrz NK _x000d_
4ks, délka 0,50m</t>
  </si>
  <si>
    <t>0,50*2*2 = 2,000 [A]_x000d_
Celkové množství = 2,000</t>
  </si>
  <si>
    <t>44,00*2 = 88,000 [A]_x000d_
Celkové množství = 88,000</t>
  </si>
  <si>
    <t>87634</t>
  </si>
  <si>
    <t>CHRÁNIČKY Z TRUB PLASTOVÝCH DN DO 200MM</t>
  </si>
  <si>
    <t>0,5*2*2 = 2,000 [A]_x000d_
Celkové množství = 2,000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</si>
  <si>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</si>
  <si>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3*5 = 15,000 [A]_x000d_
Celkové množství = 15,000</t>
  </si>
  <si>
    <t>vtok+výtok 18,92+9,01 = 27,930 [A]_x000d_
Celkové množství = 27,930</t>
  </si>
  <si>
    <t>17 01 01 - BETON z vybouraných konstrukcí (obrubníky, propusty, panely a jiné)_x000d_
17 09 04 - Směsné stavební a demoliční odpady neuvedené pod čísly 17 09 01, 17 09 02 a 17 09 03_x000d_
HV -předpoklad 4 t/kus</t>
  </si>
  <si>
    <t>dle pol. 99687R - HV 1,00*4,00 = 4,000 [A]_x000d_
Celkové množství = 4,000</t>
  </si>
  <si>
    <t>dle pol.13273.2 47,077*2,00 = 94,154 [A]_x000d_
Celkové množství = 94,154</t>
  </si>
  <si>
    <t>dle pol. 17481 26,97 = 26,970 [A]_x000d_
Celkové množství = 26,970</t>
  </si>
  <si>
    <t>ornice na mezideponii
zemina a podkladní vrstvy na mezideponii
zemina ze zemníku s poplatkem - položka 014201</t>
  </si>
  <si>
    <t>dle pol. 17411 21,068 = 21,068 [A]_x000d_
Celkové množství = 21,068</t>
  </si>
  <si>
    <t>s odvozem na mezideponii , zpětně se využije pro zásyp</t>
  </si>
  <si>
    <t>dle pol.17411 21,068 = 21,068 [A]_x000d_
Celkové množství = 21,068</t>
  </si>
  <si>
    <t>s odvozem na skládku , zpětně se nevyužije</t>
  </si>
  <si>
    <t>rýhy mezi šachtami _x000d_
výkop rýhy 0,90*1,50*38,40 = 51,840 [B]_x000d_
výkop pro šachty a HV: _x000d_
Š stáv 2,50*2,50*1,50 = 9,375 [D]_x000d_
HV 2,20*2,10*1,50 = 6,930 [E]_x000d_
odečítá se množství dle pol. 17411 -21,068 = -21,068 [F]_x000d_
Celkové množství = 47,077</t>
  </si>
  <si>
    <t>uložení zeminy na mezideponii a na skládce</t>
  </si>
  <si>
    <t>dle pol.13273.1 21,068 = 21,068 [A]_x000d_
dle pol.13273.2 47,077 = 47,077 [B]_x000d_
Celkové množství = 68,145</t>
  </si>
  <si>
    <t>zásyp výkopu zeminou z mezideponie</t>
  </si>
  <si>
    <t>zásyp Š stáv. 2,50*2,50*0,60-0,70 = 3,050 [A]_x000d_
zásyp rýhy v nezpevněném terénu 0,90*1,30*15,40 = 18,018 [B]_x000d_
Celkové množství = 21,068</t>
  </si>
  <si>
    <t>zásyp pod asfaltovou konstrukcí 
hutněný zásyp zeminou vhodnou do násypu pod komunikace , hutnit dle TKP-3,TKP-4</t>
  </si>
  <si>
    <t>zásyp HV 2,00*2,10*1,50-2,10 = 4,200 [A]_x000d_
zásyp rýhy v zpevněném terénu 0,90*1,10*23,00 = 22,770 [B]_x000d_
Celkové množství = 26,970</t>
  </si>
  <si>
    <t>ŠP fr.0/16
dle vozorového a podélného řezu</t>
  </si>
  <si>
    <t xml:space="preserve">obsyp potrubí  DN 300mm 0,90*0,70*40,70-5,10 = 20,541 [A]_x000d_
Celkové množství = 20,541</t>
  </si>
  <si>
    <t xml:space="preserve">lože z betonu C 20/25 XF3, tl. 100mm  pod dlažbu z lomového kamene</t>
  </si>
  <si>
    <t>5,50*4,60*0,10 = 2,530 [A]_x000d_
Celkové množství = 2,530</t>
  </si>
  <si>
    <t>ŠP fr.0/8</t>
  </si>
  <si>
    <t>potrubí DN 300mm 0,90*0,14*40,70 = 5,128 [A]_x000d_
Celkové množství = 5,128</t>
  </si>
  <si>
    <t>dlažba z lomového kamene tl. 200mm - kolem HV
do lože z betonu C 20/25 XF3, tl. 100mm ( v pol. 45131A)
vyspárováno maltou M25 XF4</t>
  </si>
  <si>
    <t>5,50*4,60*0,20 = 5,060 [A]_x000d_
Celkové množství = 5,060</t>
  </si>
  <si>
    <t>87445</t>
  </si>
  <si>
    <t>POTRUBÍ Z TRUB PLASTOVÝCH ODPADNÍCH DN DO 300MM</t>
  </si>
  <si>
    <t>plastové potrubí DN 300 SN 16, včetně potřebných tvarovek</t>
  </si>
  <si>
    <t>40,70 = 40,700 [A]_x000d_
Celkové množství = 40,700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</si>
  <si>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</si>
  <si>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horská celoprefabrikovaná vpusť s plastovou mříží min.B125 , beton C30/37-XF4
včetně podkladních vrstev, vč. dvojité mříže
dle příl. D.4.2.6</t>
  </si>
  <si>
    <t>899309</t>
  </si>
  <si>
    <t>DOPLŇKY NA POTRUBÍ - VÝSTRAŽNÁ FÓLIE</t>
  </si>
  <si>
    <t>hnědá výstražná folie</t>
  </si>
  <si>
    <t>Položka zahrnuje:
- veškerý materiál, výrobky a polotovary
- mimostaveništní a vnitrostaveništní dopravy (rovněž přesuny), včetně naložení a složení,případně s uložením
Položka nezahrnuje:
- x</t>
  </si>
  <si>
    <t>899652</t>
  </si>
  <si>
    <t>ZKOUŠKA VODOTĚSNOSTI POTRUBÍ DN DO 300MM</t>
  </si>
  <si>
    <t>pro potrubí DN 250nn</t>
  </si>
  <si>
    <t>dle pol.87445 40,70 = 40,700 [A]_x000d_
Celkové množství = 40,700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</si>
  <si>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</si>
  <si>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89980</t>
  </si>
  <si>
    <t>TELEVIZNÍ PROHLÍDKA POTRUBÍ</t>
  </si>
  <si>
    <t>dle pol. 87445 40,70 = 40,700 [A]_x000d_
Celkové množství = 40,700</t>
  </si>
  <si>
    <t>Položka zahrnuje:
- prohlídku potrubí televizní kamerou
- záznam prohlídky na nosičích DVD
- vyhotovení závěrečného písemného protokolu
Položka nezahrnuje:
- x</t>
  </si>
  <si>
    <t>96687R</t>
  </si>
  <si>
    <t>VYBOURÁNÍ HORSKÝCH VPUSTÍ KOMPLETNÍCH</t>
  </si>
  <si>
    <t>včetně odvozu a uložení betonových prefabrikátů na skládku
odvoz mříže do sběrného dvora</t>
  </si>
  <si>
    <t>969245R</t>
  </si>
  <si>
    <t>RUŠENÍ POTRUBÍ PŘÍPOJEK VYPLNĚNÍM POPÍLKOCEMENTOVOU SMĚSÍ</t>
  </si>
  <si>
    <t>včetně zaslepení potrubí</t>
  </si>
  <si>
    <t>17 01 01 - BETON z vybouraných konstrukcí (obrubníky, propusty, panely a jiné)
17 09 04 - Směsné stavební a demoliční odpady neuvedené pod čísly 17 09 01, 17 09 02 a 17 09 03_x000d_
HV -předpoklad 4 t/kus</t>
  </si>
  <si>
    <t>dle pol. 13273.2 339,046*2,00 = 678,092 [A]_x000d_
Celkové množství = 678,092</t>
  </si>
  <si>
    <t>dle pol. 17481 208,931 = 208,931 [A]_x000d_
Celkové množství = 208,931</t>
  </si>
  <si>
    <t>dle pol. 17411 298,95 = 298,950 [A]_x000d_
Celkové množství = 298,950</t>
  </si>
  <si>
    <t>dle pol.17411 298,95 = 298,950 [A]_x000d_
Celkové množství = 298,950</t>
  </si>
  <si>
    <t>rýhy mezi šachtami: _x000d_
výkop rýhy část 1 1,00*1,80*7,70 = 13,860 [B]_x000d_
výkop rýhy část 2 1,00*2,50*25,60 = 64,000 [C]_x000d_
výkop rýhy část 3 1,00*3,80*9,50 = 36,100 [D]_x000d_
výkop rýhy část 4 1,00*3,70*14,80 = 54,760 [E]_x000d_
výkop rýhy část 5 1,00*3,60*34,70 = 124,920 [F]_x000d_
výkop rýhy část 6 1,00*3,40*43,50 = 147,900 [G]_x000d_
výkop rýhy část 7 1,00*3,30*11,80 = 38,940 [H]_x000d_
výkop rýhy k HV2 0,90*0,20*10,20 = 1,836 [I]_x000d_
výkop pro šachty a HV: _x000d_
Š stáv 2,50*2,50*2,40 = 15,000 [K]_x000d_
Š 302-01 2,50*2,50*1,80 = 11,250 [L]_x000d_
Š 302-02 2,50*2,50*3,90 = 24,375 [M]_x000d_
Š 302-02A 2,50*2,50*4,30 = 26,875 [N]_x000d_
Š 302-03 2,50*2,50*3,90 = 24,375 [O]_x000d_
Š 302-04 2,50*2,50*3,90 = 24,375 [P]_x000d_
Š 302-05 2,50*2,50*3,60 = 22,500 [Q]_x000d_
HV2 2,20*2,10*1,50 = 6,930 [R]_x000d_
odečítá se množství dle pol. 17411 -298,95 = -298,950 [S]_x000d_
Celkové množství = 339,046</t>
  </si>
  <si>
    <t>dle pol.13273.1 298,95 = 298,950 [A]_x000d_
dle pol.13273.2 339,046 = 339,046 [B]_x000d_
Celkové množství = 637,996</t>
  </si>
  <si>
    <t>zásyp Š302-03 (2,50*2,50*2,90)-3,50 = 14,625 [A]_x000d_
zásyp Š302-04 (2,50*2,50*2,90)-3,50 = 14,625 [B]_x000d_
zásyp rýhy část 4 2,90*14,80*1,00 = 42,920 [C]_x000d_
zásyp rýhy část 5 2,90*34,70*1,00 = 100,630 [D]_x000d_
zásyp rýhy část 6 2,90*43,50*1,00 = 126,150 [E]_x000d_
Celkové množství = 298,950</t>
  </si>
  <si>
    <t>zásyp pod asfaltovou konstrukcí _x000d_
hutněný zásyp zeminou vhodnou do násypu pod komunikace , hutnit dle TKP-3,TKP-4</t>
  </si>
  <si>
    <t>rýhy mezi šachtami: _x000d_
zásyp rýhy část 1 1,00*2,10*7,70 = 16,170 [B]_x000d_
zásyp rýhy část 2 1,00*2,50*25,60 = 64,000 [C]_x000d_
zásyp rýhy část 3 1,00*3,00*9,50 = 28,500 [D]_x000d_
zásyp rýhy část 7 1,00*1,90*5,35+1,00*2,40*6,45 = 25,645 [E]_x000d_
zásyp rýhy k HV2 0,90*0,20*10,20 = 1,836 [F]_x000d_
výkop pro šachty a HV: _x000d_
zásyp Š stáv 2,50*2,50*2,10-2,50 = 10,625 [H]_x000d_
zásyp Š 302-01 2,50*2,50*2,10-2,50 = 10,625 [I]_x000d_
zásyp Š 302-02 2,50*2,50*2,90-3,50 = 14,625 [J]_x000d_
zásyp Š 302-02A 2,50*2,50*1,90-2,30 = 9,575 [K]_x000d_
zásyp Š 302-05 2,50*2,50*3,60 = 22,500 [L]_x000d_
zásyp HV2 2,20*2,10*1,50-2,10 = 4,830 [M]_x000d_
Celkové množství = 208,931</t>
  </si>
  <si>
    <t xml:space="preserve">obsyp potrubí  DN 400mm 1,00*0,70*154,50-19,40 = 88,750 [A]_x000d_
obsyp potrubí k HV 0,90*0,60*12,70-0,90 = 5,958 [B]_x000d_
Celkové množství = 94,708</t>
  </si>
  <si>
    <t>212625</t>
  </si>
  <si>
    <t>TRATIVODY KOMPL Z TRUB Z PLAST HM DN DO 100MM, RÝHA TŘ I</t>
  </si>
  <si>
    <t>drenážní potrubí na dně výkopu v případě výskytu podzemní vody DN 100mm, obsyp štěrkem fr. 8/16</t>
  </si>
  <si>
    <t>165,02+12,70 = 177,720 [A]_x000d_
Celkové množství = 177,720</t>
  </si>
  <si>
    <t>21461C</t>
  </si>
  <si>
    <t>SEPARAČNÍ GEOTEXTILIE DO 300G/M2</t>
  </si>
  <si>
    <t>kolem drenážního potrubí</t>
  </si>
  <si>
    <t>177,72*1,20 = 213,264 [A]_x000d_
Celkové množství = 213,264</t>
  </si>
  <si>
    <t>5,50*3,30*0,10 = 1,815 [A]_x000d_
Celkové množství = 1,815</t>
  </si>
  <si>
    <t>drenážní štěrková vrstva na dně výkopu v případě výskytu podzemní vody štěrkem fr. 32/63</t>
  </si>
  <si>
    <t>0,70*0,10*(165,02+12,70) = 12,440 [A]_x000d_
Celkové množství = 12,440</t>
  </si>
  <si>
    <t>potrubí DN 400mm 1,00*0,14*165,02 = 23,103 [A]_x000d_
potrubí k HV 0,90*0,13*12,70 = 1,486 [B]_x000d_
Celkové množství = 24,589</t>
  </si>
  <si>
    <t>dlažba z lomového kamene tl. 200mm - kolem HV_x000d_
do lože z betonu C 20/25 XF3, tl. 100mm ( v pol. 45131A)_x000d_
vyspárováno maltou M25 XF4</t>
  </si>
  <si>
    <t>5,50*3,00*0,20 = 3,300 [A]_x000d_
Celkové množství = 3,300</t>
  </si>
  <si>
    <t>87444</t>
  </si>
  <si>
    <t>POTRUBÍ Z TRUB PLASTOVÝCH ODPADNÍCH DN DO 250MM</t>
  </si>
  <si>
    <t>plastové potrubí DN 250 SN 12, včetně potřebných tvarovek</t>
  </si>
  <si>
    <t>12,70 = 12,700 [A]_x000d_
Celkové množství = 12,700</t>
  </si>
  <si>
    <t>87446</t>
  </si>
  <si>
    <t>POTRUBÍ Z TRUB PLASTOVÝCH ODPADNÍCH DN DO 400MM</t>
  </si>
  <si>
    <t>plastové potrubí DN 400 SN 12, včetně potřebných tvarovek</t>
  </si>
  <si>
    <t>165,02 = 165,020 [A]_x000d_
Celkové množství = 165,020</t>
  </si>
  <si>
    <t>894146</t>
  </si>
  <si>
    <t>ŠACHTY KANALIZAČNÍ Z BETON DÍLCŮ NA POTRUBÍ DN DO 400MM</t>
  </si>
  <si>
    <t>vstupní šachty z prefabrikovaných dílců _x000d_
beton dílců C 30/37 XF4_x000d_
beton šachtového dna C 30/37 XF4,XD3_x000d_
včetně podkladních vrstev, vč. poklopu_x000d_
dle příl. D.4.2.5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</si>
  <si>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</si>
  <si>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horská celoprefabrikovaná vpusť s plastovou mříží min.B125 , beton C30/37-XF4_x000d_
včetně podkladních vrstev, vč. dvojité mříže_x000d_
dle příl. D.4.2.6</t>
  </si>
  <si>
    <t>dle pol. 87444 12,70 = 12,700 [A]_x000d_
dle pol.87446 165,02 = 165,020 [B]_x000d_
Celkové množství = 177,720</t>
  </si>
  <si>
    <t>pro potrubí DN 250mm</t>
  </si>
  <si>
    <t>dle pol.87444 12,70 = 12,700 [A]_x000d_
Celkové množství = 12,700</t>
  </si>
  <si>
    <t>899662</t>
  </si>
  <si>
    <t>ZKOUŠKA VODOTĚSNOSTI POTRUBÍ DN DO 400MM</t>
  </si>
  <si>
    <t>dle pol. 87446 165,02 = 165,020 [A]_x000d_
Celkové množství = 165,020</t>
  </si>
  <si>
    <t>včetně odvozu a uložení betonových prefabrikátů na skládku_x000d_
odvoz mříže do sběrného dvora</t>
  </si>
  <si>
    <t>dle pol. 13173.2 1902,60*2,00 = 3805,200 [A]_x000d_
Celkové množství = 3805,200</t>
  </si>
  <si>
    <t>dle pol. 17411 43,40 = 43,400 [A]_x000d_
dle pol.18221 304,30*0,10 = 30,430 [B]_x000d_
dle pol.18231 154,50*0,10 = 15,450 [C]_x000d_
Celkové množství = 89,280</t>
  </si>
  <si>
    <t>výkop RN a SO na odtoku
s odvozem na mezideponii , zpětně se využije pro zásyp
množství určené digitálně z příčných a podélných řezů</t>
  </si>
  <si>
    <t>dle pol. 17411 43,40 = 43,400 [A]_x000d_
Celkové množství = 43,400</t>
  </si>
  <si>
    <t xml:space="preserve">výkop RN  a SO na odtoku
s odvozem na skládku , zpětně se nevyužije
množství určené digitálně z příčných a podélných řezů</t>
  </si>
  <si>
    <t>1946,00 = 1946,000 [A]_x000d_
odečítá se množství dle pol. 13173.1 -43,40 = -43,400 [B]_x000d_
Celkové množství = 1902,600</t>
  </si>
  <si>
    <t>dle pol.13173.1 43,40 = 43,400 [A]_x000d_
dle pol.13173.2 1902,60 = 1902,600 [B]_x000d_
Celkové množství = 1946,000</t>
  </si>
  <si>
    <t>zásyp RN- přeliv 4,30 = 4,300 [A]_x000d_
zásyp RN - SO na odtoku 39,10 = 39,100 [B]_x000d_
Celkové množství = 43,400</t>
  </si>
  <si>
    <t>18221</t>
  </si>
  <si>
    <t>ROZPROSTŘENÍ ORNICE VE SVAHU V TL DO 0,10M</t>
  </si>
  <si>
    <t>svahy RN 304,30 = 304,300 [A]_x000d_
Celkové množství = 304,300</t>
  </si>
  <si>
    <t>18231</t>
  </si>
  <si>
    <t>ROZPROSTŘENÍ ORNICE V ROVINĚ V TL DO 0,10M</t>
  </si>
  <si>
    <t>dno RN 154,50 = 154,500 [A]_x000d_
Celkové množství = 154,500</t>
  </si>
  <si>
    <t>18242</t>
  </si>
  <si>
    <t>ZALOŽENÍ TRÁVNÍKU HYDROOSEVEM NA ORNICI</t>
  </si>
  <si>
    <t>výsev technické travní směsi</t>
  </si>
  <si>
    <t>dle pol. 18221 304,30 = 304,300 [A]_x000d_
dle pol.18231 154,50 = 154,500 [B]_x000d_
Celkové množství = 458,800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</si>
  <si>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</si>
  <si>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</si>
  <si>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</si>
  <si>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technická travní směs -5x ročně , první kosení v položce založení trávníku
luční společenstvo -2x ročně , první kosení v položce založení trávníku</t>
  </si>
  <si>
    <t>dle pol. 18242 458,80*4 = 1835,200 [A]_x000d_
Celkové množství = 1835,200</t>
  </si>
  <si>
    <t>Položka zahrnuje:
- pokosení se shrabáním, naložení shrabků na dopravní prostředek, s odvozem a se složením, to vše bez ohledu na sklon terénu
- nutné zalití a hnojení
Položka nezahrnuje:
- x</t>
  </si>
  <si>
    <t>18351</t>
  </si>
  <si>
    <t>CHEMICKÉ ODPLEVELENÍ</t>
  </si>
  <si>
    <t>dle pol. 18242 236,00*1,50 = 354,000 [A]_x000d_
Celkové množství = 354,000</t>
  </si>
  <si>
    <t>Položka zahrnuje
- celoplošný postřik a chemickou likvidace nežádoucích rostlin nebo jejích částí a zabránění jejich dalšímu růstu na urovnaném volném terénu
Položka nezahrnuje:
- x</t>
  </si>
  <si>
    <t>18600</t>
  </si>
  <si>
    <t>ZALÉVÁNÍ VODOU</t>
  </si>
  <si>
    <t>trávníky 20 l/m2, 5x za rok, zálivka jen 1. rok po výsadbě 5*20*458,80/1000 = 45,880 [A]_x000d_
Celkové množství = 45,880</t>
  </si>
  <si>
    <t>Položka zahrnuje
- veškerý materiál, výrobky a polotovary, včetně mimostaveništní a vnitrostaveništní dopravy (rovněž přesuny), včetně naložení a složení, případně s uložením
Položka nezahrnuje:
- x</t>
  </si>
  <si>
    <t>21461</t>
  </si>
  <si>
    <t>SEPARAČNÍ GEOTEXTILIE</t>
  </si>
  <si>
    <t>jutová protierozní rohož
dle příl. č. 6 pozice 14</t>
  </si>
  <si>
    <t>304,30 = 304,300 [A]_x000d_
Celkové množství = 304,300</t>
  </si>
  <si>
    <t>386325</t>
  </si>
  <si>
    <t>KOMPLETNÍ KONSTRUKCE JÍMEK ZE ŽELEZOBETONU C30/37</t>
  </si>
  <si>
    <t>sdružený objekt na odtoku 16,40 = 16,400 [A]_x000d_
přeliv 15,70 = 15,700 [B]_x000d_
Celkové množství = 32,100</t>
  </si>
  <si>
    <t>386366</t>
  </si>
  <si>
    <t>VÝZTUŽ KOMPL KONSTR JÍMEK Z KARI SÍTÍ</t>
  </si>
  <si>
    <t>kari síť 100x100x8</t>
  </si>
  <si>
    <t>přeliv 96,40*0,0079 = 0,762 [A]_x000d_
sdružený objekt 118,50*0,0079 = 0,936 [B]_x000d_
Celkové množství = 1,698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</si>
  <si>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</si>
  <si>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beton C 12/15 X0</t>
  </si>
  <si>
    <t>pod sdružený objekt 5,90*2,40*0,15 = 2,124 [A]_x000d_
pod přeliv 7,20*3,10*0,15 = 3,348 [B]_x000d_
Celkové množství = 5,472</t>
  </si>
  <si>
    <t xml:space="preserve">lože z betonu C 20/25 XF3, tl. 100mm  pod dlažbu z lomového kamene_x000d_
výplňový beton dle příl.č.6 pozice 8</t>
  </si>
  <si>
    <t>podkladní beton pod dlažbu z lomového kamene: _x000d_
odvodňovací žlab 15,00*0,10 = 1,500 [B]_x000d_
přeliv-skluz 6,20*0,10 = 0,620 [C]_x000d_
přeliv strany 6,20*0,10 = 0,620 [D]_x000d_
dno sedimentační části 13,10*0,10 = 1,310 [E]_x000d_
svahy sedimentační části 200,00*0,10 = 20,000 [F]_x000d_
výplňový beton sdruženého objektu 0,50 = 0,500 [G]_x000d_
Celkové množství = 24,550</t>
  </si>
  <si>
    <t>štěrkopískový podsyp pod dlažbu tl.100mm fr. 0/16</t>
  </si>
  <si>
    <t>pod kammennou dlažbu: _x000d_
odvodňovací žlab 15,00*0,10 = 1,500 [B]_x000d_
přeliv-skluz 6,20*0,10 = 0,620 [C]_x000d_
přeliv strany 6,20*0,10 = 0,620 [D]_x000d_
dno sedimentační části 13,10*0,10 = 1,310 [E]_x000d_
svahy sedimentační části 200,00*0,10 = 20,000 [F]_x000d_
pod sdružený objekt 5,90*2,40*0,15 = 2,124 [H]_x000d_
pod přeliv 7,20*3,10*0,15 = 3,348 [I]_x000d_
Celkové množství = 29,522</t>
  </si>
  <si>
    <t>lože pod vegetační dlažbu tl. 100, fr. 4/8_x000d_
množství odečteno digitálně z výkresů</t>
  </si>
  <si>
    <t>dle pol. 466921 169,30*0,10 = 16,930 [A]_x000d_
Celkové množství = 16,930</t>
  </si>
  <si>
    <t>46251</t>
  </si>
  <si>
    <t>ZÁHOZ Z LOMOVÉHO KAMENE</t>
  </si>
  <si>
    <t>kamenný zához do 200kg pod přelivnou hranou 
dle příl. č. 6 pozice 7</t>
  </si>
  <si>
    <t>3,00*2,00 = 6,000 [A]_x000d_
Celkové množství = 6,000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</si>
  <si>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</si>
  <si>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dlažba z lomového kamene tl. 200mm 
do lože z betonu C 20/25 XF3, tl. 100mm ( v pol. 45131A)
vyspárováno maltou M25 XF4</t>
  </si>
  <si>
    <t>odvodňovací žlab 15,00*0,20 = 3,000 [A]_x000d_
přeliv-skluz 6,20*0,20 = 1,240 [B]_x000d_
přeliv strany 6,20*0,20 = 1,240 [C]_x000d_
dno sedimentační části 13,10*0,20 = 2,620 [D]_x000d_
svahy sedimentační části 200,00*0,20 = 40,000 [E]_x000d_
Celkové množství = 48,100</t>
  </si>
  <si>
    <t>466921</t>
  </si>
  <si>
    <t>DLAŽBY VEGETAČNÍ Z BETONOVÝCH DLAŽDIC NA SUCHO</t>
  </si>
  <si>
    <t>vegetační dlažba tl.80mm, vyplněná zeminou a travním semenem
dle příl. č. 6 pozice 9
množství odečteno digitálně z výkresů</t>
  </si>
  <si>
    <t>dno RN 37,40 = 37,400 [A]_x000d_
svahy RN 131,90 = 131,900 [B]_x000d_
Celkové množství = 169,300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</si>
  <si>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Položka nezahrnuje:
- podklad pod dlažbu, vykazuje se samostatně položkami SD 45</t>
  </si>
  <si>
    <t>78384</t>
  </si>
  <si>
    <t>NÁTĚRY BETON KONSTR TYP S5 (OS-DI)</t>
  </si>
  <si>
    <t>ochranný nátěr proti vnějším vlivům pro vnitřní stěny sdruženého objektu</t>
  </si>
  <si>
    <t>25,35 = 25,350 [A]_x000d_
Celkové množství = 25,350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</si>
  <si>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</si>
  <si>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891245R</t>
  </si>
  <si>
    <t>REGULÁTOR ODTOKU-VERTIKÁLNÍ VÍROVÝ VENTIL</t>
  </si>
  <si>
    <t>vertikální vírový ventil Qr - 19l/s
dle příl. č. 6 pozice 4</t>
  </si>
  <si>
    <t>Položka zahrnuje:
- kompletní montáž dle technologického předpisu
- dodávku armatury
- mimostaveništní a vnitrostaveništní dopravu
Položka nezahrnuje:
- x</t>
  </si>
  <si>
    <t>89911E</t>
  </si>
  <si>
    <t>LITINOVÝ POKLOP B125</t>
  </si>
  <si>
    <t>sdružený objekt - dle příl. č.6 pozice 2_x000d_
šachtový poklop litinový uzamykatelný, bez odvětání 600x600mm tř. B125</t>
  </si>
  <si>
    <t>Položka zahrnuje:
- dodávku a osazení předepsané mříže včetně rámu
Položka nezahrnuje:
- x</t>
  </si>
  <si>
    <t>93610R</t>
  </si>
  <si>
    <t>NORNÁ STĚNA</t>
  </si>
  <si>
    <t>norná stěna tl.40mm, ukotveno do U65
dle příl. č. 6 pozice 3</t>
  </si>
  <si>
    <t>93670R</t>
  </si>
  <si>
    <t>DROBNÉ DOPLŇKOVÉ KONSTRUKCE Z KOMPOZITU</t>
  </si>
  <si>
    <t>viz příl.č.3 - pozice 10 _x000d_
kompozitní česle (30st.) 2550x1600mm</t>
  </si>
  <si>
    <t>viz příl.č.3 - pozice 11 _x000d_
kompozitní česle 700x1600mm</t>
  </si>
  <si>
    <t>viz příl.č.3 - pozice 12 _x000d_
kompozitní zábradlí v.1,1m, dl. 8,10m</t>
  </si>
  <si>
    <t>dle pol. 13173.2 656,8*2,00 = 1313,600 [A]_x000d_
dle pol. 13273.2 13,075*2,00 = 26,150 [B]_x000d_
Celkové množství = 1339,750</t>
  </si>
  <si>
    <t>dle pol. 17411 42,55 = 42,550 [A]_x000d_
dle pol.18221 44,10*0,10 = 4,410 [B]_x000d_
dle pol.18231 237,10*0,10 = 23,710 [C]_x000d_
Celkové množství = 70,670</t>
  </si>
  <si>
    <t xml:space="preserve">výkop RN  a SO na odtoku_x000d_
s odvozem na mezideponii , zpětně se využije pro zásyp_x000d_
množství určené digitálně z příčných a podélných řezů</t>
  </si>
  <si>
    <t>dle pol. 17411 část 2,20+28,00 = 30,200 [A]_x000d_
Celkové množství = 30,200</t>
  </si>
  <si>
    <t xml:space="preserve">výkop RN  a SO na odtoku_x000d_
s odvozem na skládku , zpětně se nevyužije_x000d_
množství určené digitálně z příčných a podélných řezů</t>
  </si>
  <si>
    <t>687,00 = 687,000 [A]_x000d_
odečítá se množství dle pol. 13173.1 -30,20 = -30,200 [B]_x000d_
Celkové množství = 656,800</t>
  </si>
  <si>
    <t>dle pol.17411 část 6,75+5,60 = 12,350 [A]_x000d_
Celkové množství = 12,350</t>
  </si>
  <si>
    <t>rýha 0,90*1,50*13,50 = 18,225 [A]_x000d_
rozšíření pro šachty 0,80*1,80*2,50*2 = 7,200 [B]_x000d_
odečítá se množství dle pol. 13273.1 -12,35 = -12,350 [C]_x000d_
Celkové množství = 13,075</t>
  </si>
  <si>
    <t>dle pol.13173.1 30,20 = 30,200 [A]_x000d_
dle pol.13173.2 656,80 = 656,800 [B]_x000d_
dle pol.13273.1 12,35 = 12,350 [C]_x000d_
dle pol.13273.2 13,075 = 13,075 [D]_x000d_
Celkové množství = 712,425</t>
  </si>
  <si>
    <t>zásyp rýhy (9,50*0,90*0,60)+(2*0,90*0,90) = 6,750 [A]_x000d_
zásyp rozšíření pro šachty (2,50*0,80*1,40)*2 = 5,600 [B]_x000d_
zásyp RN- přeliv 2,20 = 2,200 [C]_x000d_
zásyp RN - SO na odtoku 28,00 = 28,000 [D]_x000d_
Celkové množství = 42,550</t>
  </si>
  <si>
    <t xml:space="preserve">obsyp potrubí  DN 400mm 0,90*0,70*13,50-1,70 = 6,805 [A]_x000d_
Celkové množství = 6,805</t>
  </si>
  <si>
    <t>svahy RN 44,10 = 44,100 [A]_x000d_
Celkové množství = 44,100</t>
  </si>
  <si>
    <t>dno RN 237,10 = 237,100 [A]_x000d_
Celkové množství = 237,100</t>
  </si>
  <si>
    <t>dle pol. 18221 44,10 = 44,100 [A]_x000d_
dle pol.18231 237,10 = 237,100 [B]_x000d_
Celkové množství = 281,200</t>
  </si>
  <si>
    <t>dle pol. 18242 281,20*4 = 1124,800 [A]_x000d_
Celkové množství = 1124,800</t>
  </si>
  <si>
    <t>dle pol. 18242 281,20*1,50 = 421,800 [A]_x000d_
Celkové množství = 421,800</t>
  </si>
  <si>
    <t>trávníky 20 l/m2, 5x za rok, zálivka jen 1. rok po výsadbě 5*20*281,20/1000 = 28,120 [A]_x000d_
Celkové množství = 28,120</t>
  </si>
  <si>
    <t>13,50 = 13,500 [A]_x000d_
Celkové množství = 13,500</t>
  </si>
  <si>
    <t>jutová protierozní rohož_x000d_
dle příl. č. 6 pozice 14</t>
  </si>
  <si>
    <t>41,50 = 41,500 [A]_x000d_
Celkové množství = 41,500</t>
  </si>
  <si>
    <t>13,50*1,20 = 16,200 [A]_x000d_
Celkové množství = 16,200</t>
  </si>
  <si>
    <t>sdružený objekt na odtoku 10,50 = 10,500 [A]_x000d_
výústní objekt 2,00 = 2,000 [B]_x000d_
přeliv 10,80 = 10,800 [C]_x000d_
Celkové množství = 23,300</t>
  </si>
  <si>
    <t>přeliv 66,20*0,0079 = 0,523 [A]_x000d_
sdružený objekt 78,140*0,0079 = 0,617 [B]_x000d_
výústní objekt 15,30*0,0079 = 0,121 [C]_x000d_
Celkové množství = 1,261</t>
  </si>
  <si>
    <t>pod sdružený objekt 4,15*2,40*0,15 = 1,494 [A]_x000d_
pod přeliv 5,70*3,10*0,15 = 2,651 [B]_x000d_
Celkové množství = 4,145</t>
  </si>
  <si>
    <t>podkladní beton pod dlažbu z lomového kamene: _x000d_
odvodňovací žlab 20,50*0,10 = 2,050 [B]_x000d_
přeliv-skluz 4,70*0,10 = 0,470 [C]_x000d_
přeliv strany 5,00*0,10 = 0,500 [D]_x000d_
dno sedimentační části 17,20*0,10 = 1,720 [E]_x000d_
svahy sedimentační části 67,50*0,10 = 6,750 [F]_x000d_
výplňový beton sdruženého objektu 0,60 = 0,600 [G]_x000d_
Celkové množství = 12,090</t>
  </si>
  <si>
    <t>0,70*0,10*13,50 = 0,945 [A]_x000d_
Celkové množství = 0,945</t>
  </si>
  <si>
    <t>potrubí DN 400mm 1,00*0,14*13,50 = 1,890 [A]_x000d_
Celkové množství = 1,890</t>
  </si>
  <si>
    <t>štěrkopískový podsyp pod dlažbu tl.100mm fr. 0/16_x000d_
podsyp potrubí DN 400mm fr. 0/16</t>
  </si>
  <si>
    <t xml:space="preserve">pod kammennou dlažbu: _x000d_
odvodňovací žlab 20,50*0,10 = 2,050 [B]_x000d_
přeliv-skluz 4,70*0,10 = 0,470 [C]_x000d_
přeliv strany 5,00*0,10 = 0,500 [D]_x000d_
dno sedimentační části 17,20*0,10 = 1,720 [E]_x000d_
svahy sedimentační části 67,50*0,10 = 6,750 [F]_x000d_
pod potrubí DN  400mm 0,90*0,150*13,50 = 1,823 [G]_x000d_
pod sdružený objekt 4,15*2,40*0,15 = 1,494 [H]_x000d_
pod přeliv 5,70*3,10*0,15 = 2,651 [I]_x000d_
Celkové množství = 17,458</t>
  </si>
  <si>
    <t>dle pol. 466921 241,00*0,10 = 24,100 [A]_x000d_
Celkové množství = 24,100</t>
  </si>
  <si>
    <t>kamenný zához do 200kg pod přelivnou hranou _x000d_
dle příl. č. 6 pozice 7</t>
  </si>
  <si>
    <t>odvodňovací žlab 20,50*0,20 = 4,100 [A]_x000d_
přeliv-skluz 4,70*0,20 = 0,940 [B]_x000d_
přeliv strany 5,00*0,20 = 1,000 [C]_x000d_
dno sedimentační části 17,20*0,20 = 3,440 [D]_x000d_
svahy sedimentační části 67,50*0,20 = 13,500 [E]_x000d_
Celkové množství = 22,980</t>
  </si>
  <si>
    <t>vegetační dlažba tl.80mm, vyplněná zeminou a travním semenem_x000d_
dle příl. č. 6 pozice 9_x000d_
množství odečteno digitálně z výkresů</t>
  </si>
  <si>
    <t>dno RN 43,00 = 43,000 [A]_x000d_
svahy RN 198,00 = 198,000 [B]_x000d_
Celkové množství = 241,000</t>
  </si>
  <si>
    <t>18,75 = 18,750 [A]_x000d_
Celkové množství = 18,750</t>
  </si>
  <si>
    <t>vertikální vírový ventil Qr - 7l/s_x000d_
dle příl. č. 6 pozice 4</t>
  </si>
  <si>
    <t>891646</t>
  </si>
  <si>
    <t>KLAPKY DN DO 400MM</t>
  </si>
  <si>
    <t>koncová zpětná klapka u výústního objektu DN 400 HDPE</t>
  </si>
  <si>
    <t>vstupní šachty z prefabrikovaných dílců 
beton dílců C 30/37 XF4
beton šachtového dna C 30/37 XF4,XD3
včetně podkladních vrstev, vč. poklopu
dle příl. D.4.2.5</t>
  </si>
  <si>
    <t>dle pol.87446 13,50 = 13,500 [A]_x000d_
Celkové množství = 13,500</t>
  </si>
  <si>
    <t>dle pol. 87446 13,50 = 13,500 [A]_x000d_
Celkové množství = 13,500</t>
  </si>
  <si>
    <t>norná stěna tl.40mm, ukotveno do U65_x000d_
dle příl. č. 6 pozice 3</t>
  </si>
  <si>
    <t>viz příl.č.6 - pozice 10 
kompozitní česle (40st.) 1250x1600mm</t>
  </si>
  <si>
    <t>viz příl.č.6 - pozice 11 
kompozitní česle 500x1600mm</t>
  </si>
  <si>
    <t>viz příl.č.6 - pozice 12 
kompozitní zábradlí v.1,1m, dl. 7,20m</t>
  </si>
  <si>
    <t>17 01 01 - BETON z vybouraných konstrukcí (obrubníky, propusty, panely a jiné)
17 09 04 - Směsné stavební a demoliční odpady neuvedené pod čísly 17 09 01, 17 09 02 a 17 09 03_x000d_
17 03 02- ASFALT bez obsahu dehtu _x000d_
asfaltová izolace - odhad</t>
  </si>
  <si>
    <t>0,20 = 0,200 [A]_x000d_
Celkové množství = 0,200</t>
  </si>
  <si>
    <t>dle pol. 13273.2 127,80*2,00 = 255,600 [A]_x000d_
Celkové množství = 255,600</t>
  </si>
  <si>
    <t>01432</t>
  </si>
  <si>
    <t>POPLATKY ZA VYPUŠTĚNÝ PLYN</t>
  </si>
  <si>
    <t xml:space="preserve">odstavení stávajícího VTL OC DN 500 z provozu odplyněním  115m</t>
  </si>
  <si>
    <t>Položka zahrnuje:
- náklady majiteli za způsobernou ztrátu
Položka nezahrnuje:
- x</t>
  </si>
  <si>
    <t>dle pol. 17411 488,20 = 488,200 [A]_x000d_
Celkové množství = 488,200</t>
  </si>
  <si>
    <t>rýhy pro plynovody , včetně rozšíření výkopu_x000d_
s odvozem na mezideponii , zpětně se využije pro zásyp</t>
  </si>
  <si>
    <t>dle pol.17411 488,20 = 488,200 [A]_x000d_
Celkové množství = 488,200</t>
  </si>
  <si>
    <t>rýhy pro plynovody , včetně rozšíření výkopu_x000d_
s odvozem na skládku</t>
  </si>
  <si>
    <t>celkový výkop 2,00*2,00*150,00+2,00*2,00*2,00*2 = 616,000 [A]_x000d_
odečítá se zemina dle pol. 13273.1 -488,20 = -488,200 [B]_x000d_
Celkové množství = 127,800</t>
  </si>
  <si>
    <t>zásyp výkopu zeminou z mezideponie_x000d_
výměra odečtena digitálně z výkresů</t>
  </si>
  <si>
    <t>výkop celkem 2,00*2,00*150,00+2,00*2,00*2,00*2 = 616,000 [A]_x000d_
odečítá se podsyp dle pol.45157 -13,50 = -13,500 [B]_x000d_
odečítá se obsyp dle pol. 17581 -114,30 = -114,300 [C]_x000d_
Celkové množství = 488,200</t>
  </si>
  <si>
    <t>obsypy z nakupovaných materiálů - štěrkopísek do fr. 0-16 mm bez ostrohranných částic</t>
  </si>
  <si>
    <t>((1,82+0,90)/2*0,70 - 0,19)* 150,00 = 114,300 [A]_x000d_
Celkové množství = 114,300</t>
  </si>
  <si>
    <t xml:space="preserve">podsypy  - štěrkopísek do fr. 0-16 mm bez ostrohranných částic</t>
  </si>
  <si>
    <t>0,90*0,10*150,00 = 13,500 [A]_x000d_
Celkové množství = 13,500</t>
  </si>
  <si>
    <t>86357</t>
  </si>
  <si>
    <t>POTRUBÍ Z TRUB OCELOVÝCH DN DO 500MM</t>
  </si>
  <si>
    <t>Potrubí OC L360 NE/ME – 508,0x8 s ochranou PE izolací, třída A3 a provedení spojů, NADSTANDARD dle TPG 702 04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</si>
  <si>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Položka nezahrnuje:
- tlakovou zkoušku ani proplacha dezinfekci</t>
  </si>
  <si>
    <t>863571</t>
  </si>
  <si>
    <t>POTRUBÍ Z TRUB OCELOVÝCH DN DO 500MM S CEMENTACÍ</t>
  </si>
  <si>
    <t xml:space="preserve">potrubí OC L360 NE/ME – 508,0x8 s ochranou PE izolací, třída A3 a provedení spojů, NADSTANDARD dle TPG 702 04,  s vnější ochranou vláknitocementovým povrchem FCM-N vč. tvarovek a provedení spojů</t>
  </si>
  <si>
    <t>86357R2</t>
  </si>
  <si>
    <t>POTRUBÍ Z TRUB OCELOVÝCH DN DO 500MM - OBLOUKY</t>
  </si>
  <si>
    <t xml:space="preserve">oblouky z ocelového potrubí L360NE/ME – 508,0x8  do PN 40 , továrně vyráběné</t>
  </si>
  <si>
    <t>86659</t>
  </si>
  <si>
    <t>CHRÁNIČKY Z TRUB OCELOVÝCH DN DO 700MM</t>
  </si>
  <si>
    <t>ocelové chráničky z potrubí 720x8mm, materiál pro sestavení chráničky z ocelových trubek se šroubovicovým svarem z ocelí dle norem ČSN EN ISO 3183 PSL1, ČSN EN 10208-1, tj. např. L245N-PSL1, L245NA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</si>
  <si>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</si>
  <si>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>86857</t>
  </si>
  <si>
    <t>NASUNUTÍ OCELOVÉ POTRUBNÍ SEKCE DN DO 500MM DO OCELOVÉ CHRÁNIČKY</t>
  </si>
  <si>
    <t xml:space="preserve">chránička 62 m  včetně24ks  utěsnění manžetami na koncích chrániček</t>
  </si>
  <si>
    <t>Položka zahrnuje:
- pojízdná sedla (objímky)
- případně předepsané utěsnění konců chráničky
Položka nezahrnuje:
- dodávku potrubí</t>
  </si>
  <si>
    <t>899302</t>
  </si>
  <si>
    <t>DOPLŇKY NA PLYN POTRUBÍ - ČICHAČKY</t>
  </si>
  <si>
    <t>nadzemní čichačky min. 1,6 m nad terén</t>
  </si>
  <si>
    <t>Položka zahrnuje:
- veškerý materiál, výrobky a polotovary
- mimostaveništní a vnitrostaveništní dopravy (rovněž přesuny), včetně naložení a složení,případně s uložením. 
- položka čichačka zahrnuje i zaizolování podzemní části
Položka nezahrnuje:
- x</t>
  </si>
  <si>
    <t>899303</t>
  </si>
  <si>
    <t>DOPLŇKY NA POTRUBÍ - POCH</t>
  </si>
  <si>
    <t>měřící vývody kabelem CYKY 4x (2x2,5 mm)_x000d_
sloupek propojovacího objektu KOTE 3</t>
  </si>
  <si>
    <t>Položka zahrnuje:
- veškerý materiál, výrobky a polotovary
- mimostaveništní a vnitrostaveništní dopravy (rovněž přesuny), včetně naložení a složení,případně s uložením. 
- položka zásuvky POCH zahrnuje i vodiče z média a z chráničky, event. i vlastní sloupek (pokud není zásuvka umístěna na orientačním sloupku nebo na čichačce)
Položka nezahrnuje:
- x</t>
  </si>
  <si>
    <t>výstražná folie 2x žluté barvy nad potrubím mimo chráničky</t>
  </si>
  <si>
    <t>(150,00-62,00)*2 = 176,000 [A]_x000d_
Celkové množství = 176,000</t>
  </si>
  <si>
    <t>899371</t>
  </si>
  <si>
    <t>DOPLŇKY NA PLYN POTRUBÍ DN DO 600MM - PROPOJE</t>
  </si>
  <si>
    <t>provedení odpojení stávajícího OC DN 500 VTL potrubí a napojení nového OC DN 500 VTL potrubí za provozu pomocí technologie "STOPPLE 500"</t>
  </si>
  <si>
    <t>Položka zahrnuje:
- dodávku a montáž propojovacího mezikusu
- vypracování technologického postupu a práce s ním spojené
- dozor správce potrubí
Položka nezahrnuje:
- x</t>
  </si>
  <si>
    <t>899671R</t>
  </si>
  <si>
    <t>TLAKOVÉ ZKOUŠKY POTRUBÍ DN DO 500MM</t>
  </si>
  <si>
    <t>provedení tlakové zkoušky nového potrubí VTL OC DN 500</t>
  </si>
  <si>
    <t>93658</t>
  </si>
  <si>
    <t>OCHRANNÉ TYČOVÉ ZNAKY - ORIENTAČNÍ SLOUPKY</t>
  </si>
  <si>
    <t>orientační sloupky z plastu (PE) s ocelovou výztuží vč. příp. ochrany betonovou skruží</t>
  </si>
  <si>
    <t>Položka zahrnuje:
- veškerý materiál, výrobky a polotovary
- mimostaveništní a vnitrostaveništní doprava (rovněž přesuny)
- naložení a složení,případně s uložením
Položka nezahrnuje:
- x</t>
  </si>
  <si>
    <t>969357</t>
  </si>
  <si>
    <t>VYBOURÁNÍ POTRUBÍ DN DO 500MM PLYNOVÝCH</t>
  </si>
  <si>
    <t>demontáž stávajícího potrubí _x000d_
demontáž příslušné části potrubí, rozřezání na díly a odvoz do šrotu</t>
  </si>
  <si>
    <t>115,00 = 115,000 [A]_x000d_
Celkové množství = 115,000</t>
  </si>
  <si>
    <t>969457</t>
  </si>
  <si>
    <t>PROPLACH PLYN POTRUBÍ DN DO 500MM VZDUCHEM NEBO INERT PLYNEM</t>
  </si>
  <si>
    <t>odstavení stávajícího VTL OC DN 500 z provozu odplyněním a vyčištěním potrubí , potrubí bude vyjmuto ze země</t>
  </si>
  <si>
    <t>Položka zahrnuje:
- použití potřebných mechanizmů pro vhánění a nasávání vzduchu nebo plynu
- utěsnění konců
- dělení na předepsané délky úseků
- v případě proplachu plynem (dusík) dodání lahví
- vyhotovení závěrečné zprávy
Položka nezahrnuje:
- x</t>
  </si>
  <si>
    <t>0,26 = 0,260 [A]_x000d_
Celkové množství = 0,260</t>
  </si>
  <si>
    <t>dle pol.13273.2 92,016*2,00 = 184,032 [A]</t>
  </si>
  <si>
    <t xml:space="preserve">odstavení stávajícího STL OC DN 500 z provozu odplyněním  144m</t>
  </si>
  <si>
    <t>dle pol. 17411 571,984 = 571,984 [A]_x000d_
Celkové množství = 571,984</t>
  </si>
  <si>
    <t>dle pol.17411 571,984 = 571,984 [A]_x000d_
Celkové množství = 571,984</t>
  </si>
  <si>
    <t>rýhy pro plynovody , včetně rozšíření výkopu
s odvozem na skládku</t>
  </si>
  <si>
    <t>celkový výkop 2,00*3,00*108+2,00*2,00*2,00*2 = 664,000 [A]_x000d_
odečítá se zemina dle pol. 13273.1 -571,984 = -571,984 [B]_x000d_
Celkové množství = 92,016</t>
  </si>
  <si>
    <t>výkop celkem 2,00*3,00*108+2,00*2,00*2,00*2 = 664,000 [A]_x000d_
odečítá se podsyp dle pol.45157 -9,72 = -9,720 [B]_x000d_
odečítá se obsyp dle pol. 17581 -82,296 = -82,296 [C]_x000d_
Celkové množství = 571,984</t>
  </si>
  <si>
    <t>((1,82+0,90)/2*0,70 - 0,19)* 108,00 = 82,296 [A]_x000d_
Celkové množství = 82,296</t>
  </si>
  <si>
    <t>0,90*0,10*108,00 = 9,720 [A]_x000d_
Celkové množství = 9,720</t>
  </si>
  <si>
    <t>108,00 = 108,000 [A]_x000d_
Celkové množství = 108,000</t>
  </si>
  <si>
    <t>86357R1</t>
  </si>
  <si>
    <t xml:space="preserve">oblouky z ocelového potrubí L360NE/ME – 508,0x6,3  do PN 40 , továrně vyráběné</t>
  </si>
  <si>
    <t>27,00 = 27,000 [A]_x000d_
Celkové množství = 27,000</t>
  </si>
  <si>
    <t>chránička 27 m, včetně utěsnění manžetami na koncích chrániček</t>
  </si>
  <si>
    <t>měřící vývody kabelem CYY 4x (2x2,5 mm)
sloupek propojovacího objektu KOTE 3</t>
  </si>
  <si>
    <t>(108,00-27,00)*2 = 162,000 [A]_x000d_
Celkové množství = 162,000</t>
  </si>
  <si>
    <t>provedení odpojení stávajícího OC DN 500 STL potrubí a napojení nového OC DN 500 potrubí za provozu pomocí technologie "Schortstopp 500"</t>
  </si>
  <si>
    <t>demontáž stávajícího potrubí 
demontáž příslušné části potrubí, rozřezání na díly a odvoz do šrotu</t>
  </si>
  <si>
    <t>144,00 = 144,000 [A]_x000d_
Celkové množství = 144,000</t>
  </si>
  <si>
    <t>odstavení stávajícího STL OC DN 500 z provozu odplyněním a vyčištěním potrubí , potrubí bude vyjmuto ze země</t>
  </si>
  <si>
    <t xml:space="preserve">17 01 01 - BETON z vybouraných konstrukcí (obrubníky, propusty, panely a jiné)
17 09 04 - Směsné stavební a demoliční odpady neuvedené pod čísly 17 09 01, 17 09 02 a 17 09 03_x000d_
17 02 03   plastické hmoty_x000d_
 plastové potrubí PE DN 50</t>
  </si>
  <si>
    <t>dle pol.13273.2 33,25*2,00 = 66,500 [A]_x000d_
Celkové množství = 66,500</t>
  </si>
  <si>
    <t>0,055 = 0,055 [A]</t>
  </si>
  <si>
    <t xml:space="preserve">odstavení stávajícího STL PE dn 50 z provozu odplyněním  92m</t>
  </si>
  <si>
    <t>dle pol. 17411 103,75 = 103,750 [A]_x000d_
Celkové množství = 103,750</t>
  </si>
  <si>
    <t>dle pol.17411 103,75 = 103,750 [A]_x000d_
Celkové množství = 103,750</t>
  </si>
  <si>
    <t>celkový výkop 0,50*2,00*133+2,00*1,00*2,00 = 137,000 [A]_x000d_
odečítá se zemina dle pol. 13273.1 -103,75 = -103,750 [B]_x000d_
Celkové množství = 33,250</t>
  </si>
  <si>
    <t>dle pol.13273.1 103,75 = 103,750 [A]_x000d_
dle pol.13273.2 33,25 = 33,250 [B]_x000d_
Celkové množství = 137,000</t>
  </si>
  <si>
    <t>zásyp výkopu zeminou z mezideponie
výměra odečtena digitálně z výkresů</t>
  </si>
  <si>
    <t>výkop celkem 0,50*2,00*133+2,00*1,00*2,00 = 137,000 [A]_x000d_
odečítá se podsyp dle pol.45157 -6,65 = -6,650 [B]_x000d_
odečítá se obsyp dle pol. 17581 -26,60 = -26,600 [C]_x000d_
Celkové množství = 103,750</t>
  </si>
  <si>
    <t>0,50*0,40*133,00 = 26,600 [A]_x000d_
Celkové množství = 26,600</t>
  </si>
  <si>
    <t>0,50*0,10*133,00 = 6,650 [A]_x000d_
Celkové množství = 6,650</t>
  </si>
  <si>
    <t>87327</t>
  </si>
  <si>
    <t>POTRUBÍ Z TRUB PLASTOVÝCH TLAKOVÝCH SVAŘOVANÝCH DN DO 100MM</t>
  </si>
  <si>
    <t>potrubí PE 100 RC pro plynovody dn 50, ( 63x5,8) SDR 11</t>
  </si>
  <si>
    <t>133,00 = 133,000 [A]_x000d_
Celkové množství = 133,000</t>
  </si>
  <si>
    <t>87633</t>
  </si>
  <si>
    <t>CHRÁNIČKY Z TRUB PLASTOVÝCH DN DO 150MM</t>
  </si>
  <si>
    <t>chránička z PE 100RC pro plynovody dn 90 (90x7,1) , SDR 17,6</t>
  </si>
  <si>
    <t>87826</t>
  </si>
  <si>
    <t>NASUNUTÍ PLAST TRUB DN DO 80MM DO CHRÁNIČKY</t>
  </si>
  <si>
    <t>nasunutí potrubí do chráničky včetně vystředění a utěsnění konců chrániček manžetami_x000d_
chránička v délce 28 m + 2x utěsnění manžetami na jejích koncích</t>
  </si>
  <si>
    <t>899308</t>
  </si>
  <si>
    <t>DOPLŇKY NA POTRUBÍ - SIGNALIZAČ VODIČ</t>
  </si>
  <si>
    <t>kabel CYY min. 2,5 mm2 včetně osazení 1 ks VSV do poklopu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</si>
  <si>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</si>
  <si>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výstražná folie žluté barvy nad potrubím</t>
  </si>
  <si>
    <t>899311</t>
  </si>
  <si>
    <t>DOPLŇKY NA PLYN POTRUBÍ DN DO 80MM - PROPOJE</t>
  </si>
  <si>
    <t>provedení odpojení stávajícího PE dn50 STL potrubí a napojení nového PE dn50 STL potrubí za provozu stlačením nebo balónováním s obtokem</t>
  </si>
  <si>
    <t>899611</t>
  </si>
  <si>
    <t>TLAKOVÉ ZKOUŠKY POTRUBÍ DN DO 80MM</t>
  </si>
  <si>
    <t>provedení tlakové zkoušky nového potrubí STL PE dn50</t>
  </si>
  <si>
    <t>96931</t>
  </si>
  <si>
    <t>VYBOURÁNÍ POTRUBÍ DN DO 50MM PLYNOVÝCH</t>
  </si>
  <si>
    <t>vybourání stávajícího potrubí PE dn50</t>
  </si>
  <si>
    <t>92,00 = 92,000 [A]_x000d_
Celkové množství = 92,000</t>
  </si>
  <si>
    <t>96941</t>
  </si>
  <si>
    <t>PROPLACH PLYN POTRUBÍ DN DO 50MM VZDUCHEM NEBO INERT PLYNEM</t>
  </si>
  <si>
    <t>odstavení stávajícího STL PE dn50 z provozu odplyněním a vyčištěním potrubí vč. zaslepením na 2 místech, potrubí bude odstraněno ze země</t>
  </si>
  <si>
    <t>pasportizace zeleně před stavbou a po stavbě</t>
  </si>
  <si>
    <t>111202</t>
  </si>
  <si>
    <t>ODSTRANĚNÍ KŘOVIN S ODVOZEM DO 2KM</t>
  </si>
  <si>
    <t>včetně ekologické likvidace</t>
  </si>
  <si>
    <t>9110,00 = 9110,000 [A]_x000d_
Celkové množství = 9110,000</t>
  </si>
  <si>
    <t xml:space="preserve">Položka zahrnuje:
- odstranění křovin a stromů do průměru 100 mm
- dopravu dřevin  na předepsanou vzdálenost
- spálení na hromadách nebo štěpkování
Položka nezahrnuje:
- x</t>
  </si>
  <si>
    <t>112042</t>
  </si>
  <si>
    <t>KÁCENÍ STROMŮ D KMENE DO 0,3M S ODSTRANĚNÍM PAŘEZŮ, ODVOZ DO 2KM</t>
  </si>
  <si>
    <t>odkup dřeva zhotovitelem dle platné směrnice R-Sm-16</t>
  </si>
  <si>
    <t>44,00 = 44,000 [A]_x000d_
Celkové množství = 44,000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</si>
  <si>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</si>
  <si>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112112</t>
  </si>
  <si>
    <t>KÁCENÍ STROMŮ D KMENE DO 0,5M, ODVOZ DO 2KM</t>
  </si>
  <si>
    <t>45,00 = 45,000 [A]_x000d_
Celkové množství = 45,000</t>
  </si>
  <si>
    <t xml:space="preserve">Položka  zahrnuje:
- poražení stromu a osekání větví
- spálení větví na hromadách nebo štěpkování
- dopravu a uložení kmenů, případné další práce s nimi dle pokynů zadávací dokumentace
Položka nezahrnuje:
- vytrhání pařezů
Způsob měření:
- kácení stromů se měří v [ks] poražených stromů (průměr stromů se měří ve výšce 1,3m nad terénem)</t>
  </si>
  <si>
    <t>112122</t>
  </si>
  <si>
    <t>KÁCENÍ STROMŮ D KMENE DO 0,9M, ODVOZ DO 2KM</t>
  </si>
  <si>
    <t>11,00 = 11,000 [A]_x000d_
Celkové množství = 11,000</t>
  </si>
  <si>
    <t>34218,00 = 34218,000 [A]_x000d_
Celkové množství = 34218,000</t>
  </si>
  <si>
    <t>výsev lučního společenstva</t>
  </si>
  <si>
    <t>5627,00 = 5627,000 [A]_x000d_
Celkové množství = 5627,000</t>
  </si>
  <si>
    <t>647,00 = 647,000 [A]_x000d_
Celkové množství = 647,000</t>
  </si>
  <si>
    <t>6074,00 = 6074,000 [A]_x000d_
Celkové množství = 6074,000</t>
  </si>
  <si>
    <t>technická travní směs -5x ročně , první kosení v položce založení trávníku_x000d_
luční společenstvo -2x ročně , první kosení v položce založení trávníku</t>
  </si>
  <si>
    <t>dle pol. 18241.1 33420,00*4 = 133680,000 [A]_x000d_
dle pol. 18241.2 5627,00 = 5627,000 [B]_x000d_
dle pol. 18242.1 647,00*4 = 2588,000 [C]_x000d_
dle pol. 18242.2 6074,00 = 6074,000 [D]_x000d_
Celkové množství = 147969,000</t>
  </si>
  <si>
    <t>18331</t>
  </si>
  <si>
    <t>SADOVNICKÉ OBDĚLÁNÍ PŮDY</t>
  </si>
  <si>
    <t xml:space="preserve">obdělání půdy před výsevem trávníku  (frézování 2x, vláčení, uhrabání), urovnání , vysbírání kamenů</t>
  </si>
  <si>
    <t>dle pol. 18241.1 34218,00 = 34218,000 [A]_x000d_
dle pol. 18241.2 5627,00 = 5627,000 [B]_x000d_
dle pol. 18242.1 647,00 = 647,000 [C]_x000d_
dle pol. 18242.2 6074,00 = 6074,000 [D]_x000d_
Celkové množství = 46566,000</t>
  </si>
  <si>
    <t>Položka zahrnuje:
- strojové obdělání nejsvrchnější vrstvy půdy původního horizontu nebo nově rozprostřené vrchní vrstvy půdy
- urovnání pozemku, zejména základní výškové úpravy terénu tak, aby povrch podkladu byl bez prohlubní a výstupků
Položka nezahrnuje:
- x</t>
  </si>
  <si>
    <t>dle pol. 18241.1 34218,00*1,5 = 51327,000 [A]_x000d_
dle pol. 18241.2 5627,00*1,5 = 8440,500 [B]_x000d_
dle pol. 18242.1 647,00*1,5 = 970,500 [C]_x000d_
dle pol. 18242.2 6074,0*1,5 = 9111,000 [D]_x000d_
Celkové množství = 69849,000</t>
  </si>
  <si>
    <t>18461</t>
  </si>
  <si>
    <t>MULČOVÁNÍ</t>
  </si>
  <si>
    <t>mulč okolo dřevin (borka nebo štěpka) tl. 10 cm</t>
  </si>
  <si>
    <t>3040,00 = 3040,000 [A]_x000d_
Celkové množství = 3040,000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</si>
  <si>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</si>
  <si>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18462</t>
  </si>
  <si>
    <t>OŠETŘENÍ MULČOVÁNÍ</t>
  </si>
  <si>
    <t>1x ročně po dobu 5 let dle pol. 18461 3040,00*5 = 15200,000 [A]_x000d_
Celkové množství = 15200,000</t>
  </si>
  <si>
    <t>Položka zahrnuje:
- chemické odplevelení a doplnění chybějícího mulče
Položka nezahrnuje:
- x</t>
  </si>
  <si>
    <t>18462R</t>
  </si>
  <si>
    <t>MULČOVÁNÍ ŠTĚRKEM</t>
  </si>
  <si>
    <t>kačírek fr. 8-16mm tl. 100mm</t>
  </si>
  <si>
    <t>1380,00 = 1380,000 [A]_x000d_
Celkové množství = 1380,000</t>
  </si>
  <si>
    <t>18471</t>
  </si>
  <si>
    <t>OŠETŘENÍ DŘEVIN VE SKUPINÁCH</t>
  </si>
  <si>
    <t xml:space="preserve">ošetřování dřevin ve skupinách  1x ročně po dobu 5 let</t>
  </si>
  <si>
    <t>(1380,00+6080,00*0,50)*5 = 22100,000 [A]_x000d_
Celkové množství = 22100,000</t>
  </si>
  <si>
    <t>Položka zahrnuje:
- odplevelení s nakypřením, vypletí, ošetření řezem, hnojením
- odstranění poškozených částí dřevin s případným složením odpadu na hromady, naložením na dopravní prostředek, odvozem a složením
Položka nezahrnuje:
- x</t>
  </si>
  <si>
    <t>18472</t>
  </si>
  <si>
    <t>OŠETŘENÍ DŘEVIN SOLITERNÍCH</t>
  </si>
  <si>
    <t>ošetřování dřevin solitérních 1x ročně po dobu 5 let</t>
  </si>
  <si>
    <t>dle pol. 184B14 152,00*5,00 = 760,000 [A]_x000d_
Celkové množství = 760,000</t>
  </si>
  <si>
    <t>Položka zahrnuje:
- odplevelení s nakypřením, vypletí, řezem, hnojením
- odstranění poškozených částí dřevin s případným složením odpadu na hromady, naložením na dopravní prostředek, odvozem a složením
Položka nezahrnuje:
- x</t>
  </si>
  <si>
    <t>184A1</t>
  </si>
  <si>
    <t>VYSAZOVÁNÍ KEŘŮ LISTNATÝCH S BALEM VČETNĚ VÝKOPU JAMKY</t>
  </si>
  <si>
    <t>přihnojení pomalu rozpustným minerálním hnojivem a kompostem a půdním kondicionérem v množství1 tableta hnojiva, 1 kg kompostu._x000d_
zálivka 10l/keř_x000d_
keře v kontejnerech</t>
  </si>
  <si>
    <t>velikost keře 20-30cm 4967,00 = 4967,000 [A]_x000d_
velikost keře 40-60cm 4437,00 = 4437,000 [B]_x000d_
Celkové množství = 9404,000</t>
  </si>
  <si>
    <t xml:space="preserve">Položka zahrnuje:
- dodávku projektem předepsaných  keřů
- hloubení jamek (min. rozměry pro keře 30/30/30cm) s event. výměnou půdy, s hnojením anorganickým hnojivem a přídavkem organického hnojiva dle PD, zálivku,  a pod.
- veškerý materiál, výrobky a polotovary, včetně mimostaveništní a vnitrostaveništní dopravy (rovněž přesuny), včetně naložení a složení, případně s uložením
Položka nezahrnuje:
- x</t>
  </si>
  <si>
    <t>184B14</t>
  </si>
  <si>
    <t>VYSAZOVÁNÍ STROMŮ LISTNATÝCH S BALEM OBVOD KMENE DO 14CM, PODCHOZÍ VÝŠ MIN 2,2M</t>
  </si>
  <si>
    <t>přihnojení pomalu rozpustným minerálním hnojivem a kompostem a půdním kondicionérem v množství 5 tablet hnojiva, 10 kg kompostu_x000d_
zálivka 60l/strom_x000d_
včetně chrániček okolo kmenů a stabilizace 3 kůly</t>
  </si>
  <si>
    <t>152,00 = 152,000 [A]_x000d_
Celkové množství = 152,000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</si>
  <si>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</si>
  <si>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stromy 60 l/ks, 7x za rok 1.-2. rok po výsadbě, 5x za rok 3.-5.rok po výsadbě (7+7+5+5+5)*60*152/1000 = 264,480 [A]_x000d_
keře 10 l/ks, 7x za rok 1.-2. rok po výsadbě, 5x za rok 3.-5. rok po výsadbě (7+7+5+5+5)*10*(4967+4437)/1000 = 2727,160 [B]_x000d_
trávníky 20 l/m2, 5x za rok, zálivka jen 1. rok po výsadbě 5*20*(34865+11701)/1000 = 4656,600 [C]_x000d_
Celkové množství = 7648,240</t>
  </si>
  <si>
    <t>ornice pro ohumusování z mezideponie
zemina do násypu z mezideponie</t>
  </si>
  <si>
    <t>dle pol.18224 28959,00*0,25 = 7239,750 [A]_x000d_
Celkové množství = 7239,750</t>
  </si>
  <si>
    <t>18234</t>
  </si>
  <si>
    <t>ROZPROSTŘENÍ ORNICE V ROVINĚ V TL DO 0,25M</t>
  </si>
  <si>
    <t>tl.250mm 28959,00 = 28959,000 [A]_x000d_
Celkové množství = 28959,000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</si>
</sst>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styles" Target="styles.xml" /><Relationship Id="rId31" Type="http://schemas.openxmlformats.org/officeDocument/2006/relationships/theme" Target="theme/theme1.xml" /><Relationship Id="rId32" Type="http://schemas.openxmlformats.org/officeDocument/2006/relationships/calcChain" Target="calcChain.xml" /><Relationship Id="rId3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SUM(C10:C37)</f>
        <v>0</v>
      </c>
      <c r="D6" s="3"/>
      <c r="E6" s="3"/>
    </row>
    <row r="7">
      <c r="A7" s="3"/>
      <c r="B7" s="5" t="s">
        <v>5</v>
      </c>
      <c r="C7" s="6">
        <f>SUM(E10:E37)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 ht="25.5">
      <c r="A11" s="8" t="s">
        <v>13</v>
      </c>
      <c r="B11" s="8" t="s">
        <v>14</v>
      </c>
      <c r="C11" s="9">
        <f>'SO 001.1'!I3</f>
        <v>0</v>
      </c>
      <c r="D11" s="9">
        <f>SUMIFS('SO 001.1'!O:O,'SO 001.1'!A:A,"P")</f>
        <v>0</v>
      </c>
      <c r="E11" s="9">
        <f>C11+D11</f>
        <v>0</v>
      </c>
    </row>
    <row r="12" ht="25.5">
      <c r="A12" s="8" t="s">
        <v>15</v>
      </c>
      <c r="B12" s="8" t="s">
        <v>14</v>
      </c>
      <c r="C12" s="9">
        <f>'SO 001.2'!I3</f>
        <v>0</v>
      </c>
      <c r="D12" s="9">
        <f>SUMIFS('SO 001.2'!O:O,'SO 001.2'!A:A,"P")</f>
        <v>0</v>
      </c>
      <c r="E12" s="9">
        <f>C12+D12</f>
        <v>0</v>
      </c>
    </row>
    <row r="13">
      <c r="A13" s="8" t="s">
        <v>16</v>
      </c>
      <c r="B13" s="8" t="s">
        <v>17</v>
      </c>
      <c r="C13" s="9">
        <f>'SO 020'!I3</f>
        <v>0</v>
      </c>
      <c r="D13" s="9">
        <f>SUMIFS('SO 020'!O:O,'SO 020'!A:A,"P")</f>
        <v>0</v>
      </c>
      <c r="E13" s="9">
        <f>C13+D13</f>
        <v>0</v>
      </c>
    </row>
    <row r="14">
      <c r="A14" s="8" t="s">
        <v>18</v>
      </c>
      <c r="B14" s="8" t="s">
        <v>19</v>
      </c>
      <c r="C14" s="9">
        <f>'SO 030'!I3</f>
        <v>0</v>
      </c>
      <c r="D14" s="9">
        <f>SUMIFS('SO 030'!O:O,'SO 030'!A:A,"P")</f>
        <v>0</v>
      </c>
      <c r="E14" s="9">
        <f>C14+D14</f>
        <v>0</v>
      </c>
    </row>
    <row r="15">
      <c r="A15" s="8" t="s">
        <v>20</v>
      </c>
      <c r="B15" s="8" t="s">
        <v>21</v>
      </c>
      <c r="C15" s="9">
        <f>'SO 101'!I3</f>
        <v>0</v>
      </c>
      <c r="D15" s="9">
        <f>SUMIFS('SO 101'!O:O,'SO 101'!A:A,"P")</f>
        <v>0</v>
      </c>
      <c r="E15" s="9">
        <f>C15+D15</f>
        <v>0</v>
      </c>
    </row>
    <row r="16">
      <c r="A16" s="8" t="s">
        <v>22</v>
      </c>
      <c r="B16" s="8" t="s">
        <v>23</v>
      </c>
      <c r="C16" s="9">
        <f>'SO 102'!I3</f>
        <v>0</v>
      </c>
      <c r="D16" s="9">
        <f>SUMIFS('SO 102'!O:O,'SO 102'!A:A,"P")</f>
        <v>0</v>
      </c>
      <c r="E16" s="9">
        <f>C16+D16</f>
        <v>0</v>
      </c>
    </row>
    <row r="17">
      <c r="A17" s="8" t="s">
        <v>24</v>
      </c>
      <c r="B17" s="8" t="s">
        <v>25</v>
      </c>
      <c r="C17" s="9">
        <f>'SO 103'!I3</f>
        <v>0</v>
      </c>
      <c r="D17" s="9">
        <f>SUMIFS('SO 103'!O:O,'SO 103'!A:A,"P")</f>
        <v>0</v>
      </c>
      <c r="E17" s="9">
        <f>C17+D17</f>
        <v>0</v>
      </c>
    </row>
    <row r="18">
      <c r="A18" s="8" t="s">
        <v>26</v>
      </c>
      <c r="B18" s="8" t="s">
        <v>27</v>
      </c>
      <c r="C18" s="9">
        <f>'SO 104'!I3</f>
        <v>0</v>
      </c>
      <c r="D18" s="9">
        <f>SUMIFS('SO 104'!O:O,'SO 104'!A:A,"P")</f>
        <v>0</v>
      </c>
      <c r="E18" s="9">
        <f>C18+D18</f>
        <v>0</v>
      </c>
    </row>
    <row r="19">
      <c r="A19" s="8" t="s">
        <v>28</v>
      </c>
      <c r="B19" s="8" t="s">
        <v>29</v>
      </c>
      <c r="C19" s="9">
        <f>'SO 105'!I3</f>
        <v>0</v>
      </c>
      <c r="D19" s="9">
        <f>SUMIFS('SO 105'!O:O,'SO 105'!A:A,"P")</f>
        <v>0</v>
      </c>
      <c r="E19" s="9">
        <f>C19+D19</f>
        <v>0</v>
      </c>
    </row>
    <row r="20">
      <c r="A20" s="8" t="s">
        <v>30</v>
      </c>
      <c r="B20" s="8" t="s">
        <v>31</v>
      </c>
      <c r="C20" s="9">
        <f>'SO 110'!I3</f>
        <v>0</v>
      </c>
      <c r="D20" s="9">
        <f>SUMIFS('SO 110'!O:O,'SO 110'!A:A,"P")</f>
        <v>0</v>
      </c>
      <c r="E20" s="9">
        <f>C20+D20</f>
        <v>0</v>
      </c>
    </row>
    <row r="21">
      <c r="A21" s="8" t="s">
        <v>32</v>
      </c>
      <c r="B21" s="8" t="s">
        <v>33</v>
      </c>
      <c r="C21" s="9">
        <f>'SO 111'!I3</f>
        <v>0</v>
      </c>
      <c r="D21" s="9">
        <f>SUMIFS('SO 111'!O:O,'SO 111'!A:A,"P")</f>
        <v>0</v>
      </c>
      <c r="E21" s="9">
        <f>C21+D21</f>
        <v>0</v>
      </c>
    </row>
    <row r="22">
      <c r="A22" s="8" t="s">
        <v>34</v>
      </c>
      <c r="B22" s="8" t="s">
        <v>35</v>
      </c>
      <c r="C22" s="9">
        <f>'SO 150'!I3</f>
        <v>0</v>
      </c>
      <c r="D22" s="9">
        <f>SUMIFS('SO 150'!O:O,'SO 150'!A:A,"P")</f>
        <v>0</v>
      </c>
      <c r="E22" s="9">
        <f>C22+D22</f>
        <v>0</v>
      </c>
    </row>
    <row r="23">
      <c r="A23" s="8" t="s">
        <v>36</v>
      </c>
      <c r="B23" s="8" t="s">
        <v>37</v>
      </c>
      <c r="C23" s="9">
        <f>'SO 180'!I3</f>
        <v>0</v>
      </c>
      <c r="D23" s="9">
        <f>SUMIFS('SO 180'!O:O,'SO 180'!A:A,"P")</f>
        <v>0</v>
      </c>
      <c r="E23" s="9">
        <f>C23+D23</f>
        <v>0</v>
      </c>
    </row>
    <row r="24">
      <c r="A24" s="8" t="s">
        <v>38</v>
      </c>
      <c r="B24" s="8" t="s">
        <v>39</v>
      </c>
      <c r="C24" s="9">
        <f>'SO 190.1'!I3</f>
        <v>0</v>
      </c>
      <c r="D24" s="9">
        <f>SUMIFS('SO 190.1'!O:O,'SO 190.1'!A:A,"P")</f>
        <v>0</v>
      </c>
      <c r="E24" s="9">
        <f>C24+D24</f>
        <v>0</v>
      </c>
    </row>
    <row r="25">
      <c r="A25" s="8" t="s">
        <v>40</v>
      </c>
      <c r="B25" s="8" t="s">
        <v>39</v>
      </c>
      <c r="C25" s="9">
        <f>'SO 190.2'!I3</f>
        <v>0</v>
      </c>
      <c r="D25" s="9">
        <f>SUMIFS('SO 190.2'!O:O,'SO 190.2'!A:A,"P")</f>
        <v>0</v>
      </c>
      <c r="E25" s="9">
        <f>C25+D25</f>
        <v>0</v>
      </c>
    </row>
    <row r="26">
      <c r="A26" s="8" t="s">
        <v>41</v>
      </c>
      <c r="B26" s="8" t="s">
        <v>42</v>
      </c>
      <c r="C26" s="9">
        <f>'SO 205'!I3</f>
        <v>0</v>
      </c>
      <c r="D26" s="9">
        <f>SUMIFS('SO 205'!O:O,'SO 205'!A:A,"P")</f>
        <v>0</v>
      </c>
      <c r="E26" s="9">
        <f>C26+D26</f>
        <v>0</v>
      </c>
    </row>
    <row r="27">
      <c r="A27" s="8" t="s">
        <v>43</v>
      </c>
      <c r="B27" s="8" t="s">
        <v>44</v>
      </c>
      <c r="C27" s="9">
        <f>'SO 206'!I3</f>
        <v>0</v>
      </c>
      <c r="D27" s="9">
        <f>SUMIFS('SO 206'!O:O,'SO 206'!A:A,"P")</f>
        <v>0</v>
      </c>
      <c r="E27" s="9">
        <f>C27+D27</f>
        <v>0</v>
      </c>
    </row>
    <row r="28" ht="25.5">
      <c r="A28" s="8" t="s">
        <v>45</v>
      </c>
      <c r="B28" s="8" t="s">
        <v>46</v>
      </c>
      <c r="C28" s="9">
        <f>'SO 301'!I3</f>
        <v>0</v>
      </c>
      <c r="D28" s="9">
        <f>SUMIFS('SO 301'!O:O,'SO 301'!A:A,"P")</f>
        <v>0</v>
      </c>
      <c r="E28" s="9">
        <f>C28+D28</f>
        <v>0</v>
      </c>
    </row>
    <row r="29">
      <c r="A29" s="8" t="s">
        <v>47</v>
      </c>
      <c r="B29" s="8" t="s">
        <v>48</v>
      </c>
      <c r="C29" s="9">
        <f>'SO 302'!I3</f>
        <v>0</v>
      </c>
      <c r="D29" s="9">
        <f>SUMIFS('SO 302'!O:O,'SO 302'!A:A,"P")</f>
        <v>0</v>
      </c>
      <c r="E29" s="9">
        <f>C29+D29</f>
        <v>0</v>
      </c>
    </row>
    <row r="30">
      <c r="A30" s="8" t="s">
        <v>49</v>
      </c>
      <c r="B30" s="8" t="s">
        <v>50</v>
      </c>
      <c r="C30" s="9">
        <f>'SO 303'!I3</f>
        <v>0</v>
      </c>
      <c r="D30" s="9">
        <f>SUMIFS('SO 303'!O:O,'SO 303'!A:A,"P")</f>
        <v>0</v>
      </c>
      <c r="E30" s="9">
        <f>C30+D30</f>
        <v>0</v>
      </c>
    </row>
    <row r="31">
      <c r="A31" s="8" t="s">
        <v>51</v>
      </c>
      <c r="B31" s="8" t="s">
        <v>52</v>
      </c>
      <c r="C31" s="9">
        <f>'SO 304'!I3</f>
        <v>0</v>
      </c>
      <c r="D31" s="9">
        <f>SUMIFS('SO 304'!O:O,'SO 304'!A:A,"P")</f>
        <v>0</v>
      </c>
      <c r="E31" s="9">
        <f>C31+D31</f>
        <v>0</v>
      </c>
    </row>
    <row r="32">
      <c r="A32" s="8" t="s">
        <v>53</v>
      </c>
      <c r="B32" s="8" t="s">
        <v>54</v>
      </c>
      <c r="C32" s="9">
        <f>'SO 501'!I3</f>
        <v>0</v>
      </c>
      <c r="D32" s="9">
        <f>SUMIFS('SO 501'!O:O,'SO 501'!A:A,"P")</f>
        <v>0</v>
      </c>
      <c r="E32" s="9">
        <f>C32+D32</f>
        <v>0</v>
      </c>
    </row>
    <row r="33">
      <c r="A33" s="8" t="s">
        <v>55</v>
      </c>
      <c r="B33" s="8" t="s">
        <v>56</v>
      </c>
      <c r="C33" s="9">
        <f>'SO 502.1'!I3</f>
        <v>0</v>
      </c>
      <c r="D33" s="9">
        <f>SUMIFS('SO 502.1'!O:O,'SO 502.1'!A:A,"P")</f>
        <v>0</v>
      </c>
      <c r="E33" s="9">
        <f>C33+D33</f>
        <v>0</v>
      </c>
    </row>
    <row r="34">
      <c r="A34" s="8" t="s">
        <v>57</v>
      </c>
      <c r="B34" s="8" t="s">
        <v>58</v>
      </c>
      <c r="C34" s="9">
        <f>'SO 502.2'!I3</f>
        <v>0</v>
      </c>
      <c r="D34" s="9">
        <f>SUMIFS('SO 502.2'!O:O,'SO 502.2'!A:A,"P")</f>
        <v>0</v>
      </c>
      <c r="E34" s="9">
        <f>C34+D34</f>
        <v>0</v>
      </c>
    </row>
    <row r="35">
      <c r="A35" s="8" t="s">
        <v>59</v>
      </c>
      <c r="B35" s="8" t="s">
        <v>60</v>
      </c>
      <c r="C35" s="9">
        <f>'SO 801'!I3</f>
        <v>0</v>
      </c>
      <c r="D35" s="9">
        <f>SUMIFS('SO 801'!O:O,'SO 801'!A:A,"P")</f>
        <v>0</v>
      </c>
      <c r="E35" s="9">
        <f>C35+D35</f>
        <v>0</v>
      </c>
    </row>
    <row r="36">
      <c r="A36" s="8" t="s">
        <v>61</v>
      </c>
      <c r="B36" s="8" t="s">
        <v>62</v>
      </c>
      <c r="C36" s="9">
        <f>'SO 802'!I3</f>
        <v>0</v>
      </c>
      <c r="D36" s="9">
        <f>SUMIFS('SO 802'!O:O,'SO 802'!A:A,"P")</f>
        <v>0</v>
      </c>
      <c r="E36" s="9">
        <f>C36+D36</f>
        <v>0</v>
      </c>
    </row>
    <row r="37">
      <c r="A37" s="8" t="s">
        <v>63</v>
      </c>
      <c r="B37" s="8" t="s">
        <v>64</v>
      </c>
      <c r="C37" s="9">
        <f>'SO 830'!I3</f>
        <v>0</v>
      </c>
      <c r="D37" s="9">
        <f>SUMIFS('SO 830'!O:O,'SO 830'!A:A,"P")</f>
        <v>0</v>
      </c>
      <c r="E37" s="9">
        <f>C37+D37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26</v>
      </c>
      <c r="I3" s="23">
        <f>SUMIFS(I8:I210,A8:A210,"SD")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26</v>
      </c>
      <c r="D4" s="20"/>
      <c r="E4" s="21" t="s">
        <v>27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>
      <c r="A9" s="35" t="s">
        <v>86</v>
      </c>
      <c r="B9" s="35">
        <v>1</v>
      </c>
      <c r="C9" s="36" t="s">
        <v>325</v>
      </c>
      <c r="D9" s="35" t="s">
        <v>88</v>
      </c>
      <c r="E9" s="37" t="s">
        <v>326</v>
      </c>
      <c r="F9" s="38" t="s">
        <v>167</v>
      </c>
      <c r="G9" s="39">
        <v>7137.683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46" t="s">
        <v>88</v>
      </c>
      <c r="F10" s="43"/>
      <c r="G10" s="43"/>
      <c r="H10" s="43"/>
      <c r="I10" s="43"/>
      <c r="J10" s="44"/>
    </row>
    <row r="11" ht="60">
      <c r="A11" s="35" t="s">
        <v>94</v>
      </c>
      <c r="B11" s="42"/>
      <c r="C11" s="43"/>
      <c r="D11" s="43"/>
      <c r="E11" s="45" t="s">
        <v>606</v>
      </c>
      <c r="F11" s="43"/>
      <c r="G11" s="43"/>
      <c r="H11" s="43"/>
      <c r="I11" s="43"/>
      <c r="J11" s="44"/>
    </row>
    <row r="12" ht="75">
      <c r="A12" s="35" t="s">
        <v>96</v>
      </c>
      <c r="B12" s="42"/>
      <c r="C12" s="43"/>
      <c r="D12" s="43"/>
      <c r="E12" s="37" t="s">
        <v>328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SUMIFS(I14:I65,A14:A65,"P")</f>
        <v>0</v>
      </c>
      <c r="J13" s="34"/>
    </row>
    <row r="14" ht="30">
      <c r="A14" s="35" t="s">
        <v>86</v>
      </c>
      <c r="B14" s="35">
        <v>2</v>
      </c>
      <c r="C14" s="36" t="s">
        <v>177</v>
      </c>
      <c r="D14" s="35" t="s">
        <v>88</v>
      </c>
      <c r="E14" s="37" t="s">
        <v>178</v>
      </c>
      <c r="F14" s="38" t="s">
        <v>167</v>
      </c>
      <c r="G14" s="39">
        <v>102.583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45">
      <c r="A15" s="35" t="s">
        <v>92</v>
      </c>
      <c r="B15" s="42"/>
      <c r="C15" s="43"/>
      <c r="D15" s="43"/>
      <c r="E15" s="37" t="s">
        <v>235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607</v>
      </c>
      <c r="F16" s="43"/>
      <c r="G16" s="43"/>
      <c r="H16" s="43"/>
      <c r="I16" s="43"/>
      <c r="J16" s="44"/>
    </row>
    <row r="17" ht="120">
      <c r="A17" s="35" t="s">
        <v>96</v>
      </c>
      <c r="B17" s="42"/>
      <c r="C17" s="43"/>
      <c r="D17" s="43"/>
      <c r="E17" s="37" t="s">
        <v>170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181</v>
      </c>
      <c r="D18" s="35" t="s">
        <v>88</v>
      </c>
      <c r="E18" s="37" t="s">
        <v>182</v>
      </c>
      <c r="F18" s="38" t="s">
        <v>167</v>
      </c>
      <c r="G18" s="39">
        <v>19.539999999999999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75">
      <c r="A19" s="35" t="s">
        <v>92</v>
      </c>
      <c r="B19" s="42"/>
      <c r="C19" s="43"/>
      <c r="D19" s="43"/>
      <c r="E19" s="37" t="s">
        <v>183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608</v>
      </c>
      <c r="F20" s="43"/>
      <c r="G20" s="43"/>
      <c r="H20" s="43"/>
      <c r="I20" s="43"/>
      <c r="J20" s="44"/>
    </row>
    <row r="21" ht="120">
      <c r="A21" s="35" t="s">
        <v>96</v>
      </c>
      <c r="B21" s="42"/>
      <c r="C21" s="43"/>
      <c r="D21" s="43"/>
      <c r="E21" s="37" t="s">
        <v>170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329</v>
      </c>
      <c r="D22" s="35" t="s">
        <v>88</v>
      </c>
      <c r="E22" s="37" t="s">
        <v>330</v>
      </c>
      <c r="F22" s="38" t="s">
        <v>204</v>
      </c>
      <c r="G22" s="39">
        <v>241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45">
      <c r="A23" s="35" t="s">
        <v>92</v>
      </c>
      <c r="B23" s="42"/>
      <c r="C23" s="43"/>
      <c r="D23" s="43"/>
      <c r="E23" s="37" t="s">
        <v>509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609</v>
      </c>
      <c r="F24" s="43"/>
      <c r="G24" s="43"/>
      <c r="H24" s="43"/>
      <c r="I24" s="43"/>
      <c r="J24" s="44"/>
    </row>
    <row r="25" ht="75">
      <c r="A25" s="35" t="s">
        <v>96</v>
      </c>
      <c r="B25" s="42"/>
      <c r="C25" s="43"/>
      <c r="D25" s="43"/>
      <c r="E25" s="37" t="s">
        <v>333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334</v>
      </c>
      <c r="D26" s="35" t="s">
        <v>88</v>
      </c>
      <c r="E26" s="37" t="s">
        <v>335</v>
      </c>
      <c r="F26" s="38" t="s">
        <v>167</v>
      </c>
      <c r="G26" s="39">
        <v>1397.2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 ht="30">
      <c r="A27" s="35" t="s">
        <v>92</v>
      </c>
      <c r="B27" s="42"/>
      <c r="C27" s="43"/>
      <c r="D27" s="43"/>
      <c r="E27" s="37" t="s">
        <v>511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610</v>
      </c>
      <c r="F28" s="43"/>
      <c r="G28" s="43"/>
      <c r="H28" s="43"/>
      <c r="I28" s="43"/>
      <c r="J28" s="44"/>
    </row>
    <row r="29" ht="409.5">
      <c r="A29" s="35" t="s">
        <v>96</v>
      </c>
      <c r="B29" s="42"/>
      <c r="C29" s="43"/>
      <c r="D29" s="43"/>
      <c r="E29" s="37" t="s">
        <v>338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187</v>
      </c>
      <c r="D30" s="35"/>
      <c r="E30" s="37" t="s">
        <v>188</v>
      </c>
      <c r="F30" s="38" t="s">
        <v>167</v>
      </c>
      <c r="G30" s="39">
        <v>7635.2830000000004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 ht="30">
      <c r="A31" s="35" t="s">
        <v>92</v>
      </c>
      <c r="B31" s="42"/>
      <c r="C31" s="43"/>
      <c r="D31" s="43"/>
      <c r="E31" s="37" t="s">
        <v>513</v>
      </c>
      <c r="F31" s="43"/>
      <c r="G31" s="43"/>
      <c r="H31" s="43"/>
      <c r="I31" s="43"/>
      <c r="J31" s="44"/>
    </row>
    <row r="32" ht="90">
      <c r="A32" s="35" t="s">
        <v>94</v>
      </c>
      <c r="B32" s="42"/>
      <c r="C32" s="43"/>
      <c r="D32" s="43"/>
      <c r="E32" s="45" t="s">
        <v>611</v>
      </c>
      <c r="F32" s="43"/>
      <c r="G32" s="43"/>
      <c r="H32" s="43"/>
      <c r="I32" s="43"/>
      <c r="J32" s="44"/>
    </row>
    <row r="33" ht="405">
      <c r="A33" s="35" t="s">
        <v>96</v>
      </c>
      <c r="B33" s="42"/>
      <c r="C33" s="43"/>
      <c r="D33" s="43"/>
      <c r="E33" s="37" t="s">
        <v>191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192</v>
      </c>
      <c r="D34" s="35" t="s">
        <v>88</v>
      </c>
      <c r="E34" s="37" t="s">
        <v>193</v>
      </c>
      <c r="F34" s="38" t="s">
        <v>167</v>
      </c>
      <c r="G34" s="39">
        <v>35.664999999999999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 ht="45">
      <c r="A35" s="35" t="s">
        <v>92</v>
      </c>
      <c r="B35" s="42"/>
      <c r="C35" s="43"/>
      <c r="D35" s="43"/>
      <c r="E35" s="37" t="s">
        <v>612</v>
      </c>
      <c r="F35" s="43"/>
      <c r="G35" s="43"/>
      <c r="H35" s="43"/>
      <c r="I35" s="43"/>
      <c r="J35" s="44"/>
    </row>
    <row r="36" ht="30">
      <c r="A36" s="35" t="s">
        <v>94</v>
      </c>
      <c r="B36" s="42"/>
      <c r="C36" s="43"/>
      <c r="D36" s="43"/>
      <c r="E36" s="45" t="s">
        <v>613</v>
      </c>
      <c r="F36" s="43"/>
      <c r="G36" s="43"/>
      <c r="H36" s="43"/>
      <c r="I36" s="43"/>
      <c r="J36" s="44"/>
    </row>
    <row r="37" ht="409.5">
      <c r="A37" s="35" t="s">
        <v>96</v>
      </c>
      <c r="B37" s="42"/>
      <c r="C37" s="43"/>
      <c r="D37" s="43"/>
      <c r="E37" s="37" t="s">
        <v>195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345</v>
      </c>
      <c r="D38" s="35" t="s">
        <v>110</v>
      </c>
      <c r="E38" s="37" t="s">
        <v>346</v>
      </c>
      <c r="F38" s="38" t="s">
        <v>167</v>
      </c>
      <c r="G38" s="39">
        <v>5756.5829999999996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>
      <c r="A39" s="35" t="s">
        <v>92</v>
      </c>
      <c r="B39" s="42"/>
      <c r="C39" s="43"/>
      <c r="D39" s="43"/>
      <c r="E39" s="37" t="s">
        <v>515</v>
      </c>
      <c r="F39" s="43"/>
      <c r="G39" s="43"/>
      <c r="H39" s="43"/>
      <c r="I39" s="43"/>
      <c r="J39" s="44"/>
    </row>
    <row r="40" ht="45">
      <c r="A40" s="35" t="s">
        <v>94</v>
      </c>
      <c r="B40" s="42"/>
      <c r="C40" s="43"/>
      <c r="D40" s="43"/>
      <c r="E40" s="45" t="s">
        <v>614</v>
      </c>
      <c r="F40" s="43"/>
      <c r="G40" s="43"/>
      <c r="H40" s="43"/>
      <c r="I40" s="43"/>
      <c r="J40" s="44"/>
    </row>
    <row r="41" ht="375">
      <c r="A41" s="35" t="s">
        <v>96</v>
      </c>
      <c r="B41" s="42"/>
      <c r="C41" s="43"/>
      <c r="D41" s="43"/>
      <c r="E41" s="37" t="s">
        <v>349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269</v>
      </c>
      <c r="D42" s="35" t="s">
        <v>88</v>
      </c>
      <c r="E42" s="37" t="s">
        <v>270</v>
      </c>
      <c r="F42" s="38" t="s">
        <v>167</v>
      </c>
      <c r="G42" s="39">
        <v>1432.865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>
      <c r="A43" s="35" t="s">
        <v>92</v>
      </c>
      <c r="B43" s="42"/>
      <c r="C43" s="43"/>
      <c r="D43" s="43"/>
      <c r="E43" s="37" t="s">
        <v>271</v>
      </c>
      <c r="F43" s="43"/>
      <c r="G43" s="43"/>
      <c r="H43" s="43"/>
      <c r="I43" s="43"/>
      <c r="J43" s="44"/>
    </row>
    <row r="44" ht="45">
      <c r="A44" s="35" t="s">
        <v>94</v>
      </c>
      <c r="B44" s="42"/>
      <c r="C44" s="43"/>
      <c r="D44" s="43"/>
      <c r="E44" s="45" t="s">
        <v>615</v>
      </c>
      <c r="F44" s="43"/>
      <c r="G44" s="43"/>
      <c r="H44" s="43"/>
      <c r="I44" s="43"/>
      <c r="J44" s="44"/>
    </row>
    <row r="45" ht="270">
      <c r="A45" s="35" t="s">
        <v>96</v>
      </c>
      <c r="B45" s="42"/>
      <c r="C45" s="43"/>
      <c r="D45" s="43"/>
      <c r="E45" s="37" t="s">
        <v>273</v>
      </c>
      <c r="F45" s="43"/>
      <c r="G45" s="43"/>
      <c r="H45" s="43"/>
      <c r="I45" s="43"/>
      <c r="J45" s="44"/>
    </row>
    <row r="46">
      <c r="A46" s="35" t="s">
        <v>86</v>
      </c>
      <c r="B46" s="35">
        <v>10</v>
      </c>
      <c r="C46" s="36" t="s">
        <v>356</v>
      </c>
      <c r="D46" s="35" t="s">
        <v>88</v>
      </c>
      <c r="E46" s="37" t="s">
        <v>357</v>
      </c>
      <c r="F46" s="38" t="s">
        <v>167</v>
      </c>
      <c r="G46" s="39">
        <v>1337.5999999999999</v>
      </c>
      <c r="H46" s="40">
        <v>0</v>
      </c>
      <c r="I46" s="40">
        <f>ROUND(G46*H46,P4)</f>
        <v>0</v>
      </c>
      <c r="J46" s="38" t="s">
        <v>91</v>
      </c>
      <c r="O46" s="41">
        <f>I46*0.21</f>
        <v>0</v>
      </c>
      <c r="P46">
        <v>3</v>
      </c>
    </row>
    <row r="47" ht="30">
      <c r="A47" s="35" t="s">
        <v>92</v>
      </c>
      <c r="B47" s="42"/>
      <c r="C47" s="43"/>
      <c r="D47" s="43"/>
      <c r="E47" s="37" t="s">
        <v>358</v>
      </c>
      <c r="F47" s="43"/>
      <c r="G47" s="43"/>
      <c r="H47" s="43"/>
      <c r="I47" s="43"/>
      <c r="J47" s="44"/>
    </row>
    <row r="48" ht="30">
      <c r="A48" s="35" t="s">
        <v>94</v>
      </c>
      <c r="B48" s="42"/>
      <c r="C48" s="43"/>
      <c r="D48" s="43"/>
      <c r="E48" s="45" t="s">
        <v>616</v>
      </c>
      <c r="F48" s="43"/>
      <c r="G48" s="43"/>
      <c r="H48" s="43"/>
      <c r="I48" s="43"/>
      <c r="J48" s="44"/>
    </row>
    <row r="49" ht="270">
      <c r="A49" s="35" t="s">
        <v>96</v>
      </c>
      <c r="B49" s="42"/>
      <c r="C49" s="43"/>
      <c r="D49" s="43"/>
      <c r="E49" s="37" t="s">
        <v>273</v>
      </c>
      <c r="F49" s="43"/>
      <c r="G49" s="43"/>
      <c r="H49" s="43"/>
      <c r="I49" s="43"/>
      <c r="J49" s="44"/>
    </row>
    <row r="50">
      <c r="A50" s="35" t="s">
        <v>86</v>
      </c>
      <c r="B50" s="35">
        <v>11</v>
      </c>
      <c r="C50" s="36" t="s">
        <v>360</v>
      </c>
      <c r="D50" s="35" t="s">
        <v>88</v>
      </c>
      <c r="E50" s="37" t="s">
        <v>361</v>
      </c>
      <c r="F50" s="38" t="s">
        <v>167</v>
      </c>
      <c r="G50" s="39">
        <v>43.5</v>
      </c>
      <c r="H50" s="40">
        <v>0</v>
      </c>
      <c r="I50" s="40">
        <f>ROUND(G50*H50,P4)</f>
        <v>0</v>
      </c>
      <c r="J50" s="38" t="s">
        <v>91</v>
      </c>
      <c r="O50" s="41">
        <f>I50*0.21</f>
        <v>0</v>
      </c>
      <c r="P50">
        <v>3</v>
      </c>
    </row>
    <row r="51" ht="45">
      <c r="A51" s="35" t="s">
        <v>92</v>
      </c>
      <c r="B51" s="42"/>
      <c r="C51" s="43"/>
      <c r="D51" s="43"/>
      <c r="E51" s="37" t="s">
        <v>362</v>
      </c>
      <c r="F51" s="43"/>
      <c r="G51" s="43"/>
      <c r="H51" s="43"/>
      <c r="I51" s="43"/>
      <c r="J51" s="44"/>
    </row>
    <row r="52" ht="30">
      <c r="A52" s="35" t="s">
        <v>94</v>
      </c>
      <c r="B52" s="42"/>
      <c r="C52" s="43"/>
      <c r="D52" s="43"/>
      <c r="E52" s="45" t="s">
        <v>617</v>
      </c>
      <c r="F52" s="43"/>
      <c r="G52" s="43"/>
      <c r="H52" s="43"/>
      <c r="I52" s="43"/>
      <c r="J52" s="44"/>
    </row>
    <row r="53" ht="345">
      <c r="A53" s="35" t="s">
        <v>96</v>
      </c>
      <c r="B53" s="42"/>
      <c r="C53" s="43"/>
      <c r="D53" s="43"/>
      <c r="E53" s="37" t="s">
        <v>364</v>
      </c>
      <c r="F53" s="43"/>
      <c r="G53" s="43"/>
      <c r="H53" s="43"/>
      <c r="I53" s="43"/>
      <c r="J53" s="44"/>
    </row>
    <row r="54">
      <c r="A54" s="35" t="s">
        <v>86</v>
      </c>
      <c r="B54" s="35">
        <v>12</v>
      </c>
      <c r="C54" s="36" t="s">
        <v>372</v>
      </c>
      <c r="D54" s="35" t="s">
        <v>88</v>
      </c>
      <c r="E54" s="37" t="s">
        <v>373</v>
      </c>
      <c r="F54" s="38" t="s">
        <v>173</v>
      </c>
      <c r="G54" s="39">
        <v>3103.9499999999998</v>
      </c>
      <c r="H54" s="40">
        <v>0</v>
      </c>
      <c r="I54" s="40">
        <f>ROUND(G54*H54,P4)</f>
        <v>0</v>
      </c>
      <c r="J54" s="38" t="s">
        <v>91</v>
      </c>
      <c r="O54" s="41">
        <f>I54*0.21</f>
        <v>0</v>
      </c>
      <c r="P54">
        <v>3</v>
      </c>
    </row>
    <row r="55" ht="60">
      <c r="A55" s="35" t="s">
        <v>92</v>
      </c>
      <c r="B55" s="42"/>
      <c r="C55" s="43"/>
      <c r="D55" s="43"/>
      <c r="E55" s="37" t="s">
        <v>520</v>
      </c>
      <c r="F55" s="43"/>
      <c r="G55" s="43"/>
      <c r="H55" s="43"/>
      <c r="I55" s="43"/>
      <c r="J55" s="44"/>
    </row>
    <row r="56" ht="60">
      <c r="A56" s="35" t="s">
        <v>94</v>
      </c>
      <c r="B56" s="42"/>
      <c r="C56" s="43"/>
      <c r="D56" s="43"/>
      <c r="E56" s="45" t="s">
        <v>618</v>
      </c>
      <c r="F56" s="43"/>
      <c r="G56" s="43"/>
      <c r="H56" s="43"/>
      <c r="I56" s="43"/>
      <c r="J56" s="44"/>
    </row>
    <row r="57" ht="75">
      <c r="A57" s="35" t="s">
        <v>96</v>
      </c>
      <c r="B57" s="42"/>
      <c r="C57" s="43"/>
      <c r="D57" s="43"/>
      <c r="E57" s="37" t="s">
        <v>376</v>
      </c>
      <c r="F57" s="43"/>
      <c r="G57" s="43"/>
      <c r="H57" s="43"/>
      <c r="I57" s="43"/>
      <c r="J57" s="44"/>
    </row>
    <row r="58">
      <c r="A58" s="35" t="s">
        <v>86</v>
      </c>
      <c r="B58" s="35">
        <v>13</v>
      </c>
      <c r="C58" s="36" t="s">
        <v>377</v>
      </c>
      <c r="D58" s="35" t="s">
        <v>88</v>
      </c>
      <c r="E58" s="37" t="s">
        <v>378</v>
      </c>
      <c r="F58" s="38" t="s">
        <v>173</v>
      </c>
      <c r="G58" s="39">
        <v>1493</v>
      </c>
      <c r="H58" s="40">
        <v>0</v>
      </c>
      <c r="I58" s="40">
        <f>ROUND(G58*H58,P4)</f>
        <v>0</v>
      </c>
      <c r="J58" s="38" t="s">
        <v>91</v>
      </c>
      <c r="O58" s="41">
        <f>I58*0.21</f>
        <v>0</v>
      </c>
      <c r="P58">
        <v>3</v>
      </c>
    </row>
    <row r="59" ht="30">
      <c r="A59" s="35" t="s">
        <v>92</v>
      </c>
      <c r="B59" s="42"/>
      <c r="C59" s="43"/>
      <c r="D59" s="43"/>
      <c r="E59" s="37" t="s">
        <v>379</v>
      </c>
      <c r="F59" s="43"/>
      <c r="G59" s="43"/>
      <c r="H59" s="43"/>
      <c r="I59" s="43"/>
      <c r="J59" s="44"/>
    </row>
    <row r="60" ht="30">
      <c r="A60" s="35" t="s">
        <v>94</v>
      </c>
      <c r="B60" s="42"/>
      <c r="C60" s="43"/>
      <c r="D60" s="43"/>
      <c r="E60" s="45" t="s">
        <v>619</v>
      </c>
      <c r="F60" s="43"/>
      <c r="G60" s="43"/>
      <c r="H60" s="43"/>
      <c r="I60" s="43"/>
      <c r="J60" s="44"/>
    </row>
    <row r="61" ht="75">
      <c r="A61" s="35" t="s">
        <v>96</v>
      </c>
      <c r="B61" s="42"/>
      <c r="C61" s="43"/>
      <c r="D61" s="43"/>
      <c r="E61" s="37" t="s">
        <v>381</v>
      </c>
      <c r="F61" s="43"/>
      <c r="G61" s="43"/>
      <c r="H61" s="43"/>
      <c r="I61" s="43"/>
      <c r="J61" s="44"/>
    </row>
    <row r="62">
      <c r="A62" s="35" t="s">
        <v>86</v>
      </c>
      <c r="B62" s="35">
        <v>14</v>
      </c>
      <c r="C62" s="36" t="s">
        <v>546</v>
      </c>
      <c r="D62" s="35" t="s">
        <v>88</v>
      </c>
      <c r="E62" s="37" t="s">
        <v>547</v>
      </c>
      <c r="F62" s="38" t="s">
        <v>173</v>
      </c>
      <c r="G62" s="39">
        <v>995</v>
      </c>
      <c r="H62" s="40">
        <v>0</v>
      </c>
      <c r="I62" s="40">
        <f>ROUND(G62*H62,P4)</f>
        <v>0</v>
      </c>
      <c r="J62" s="38" t="s">
        <v>91</v>
      </c>
      <c r="O62" s="41">
        <f>I62*0.21</f>
        <v>0</v>
      </c>
      <c r="P62">
        <v>3</v>
      </c>
    </row>
    <row r="63" ht="30">
      <c r="A63" s="35" t="s">
        <v>92</v>
      </c>
      <c r="B63" s="42"/>
      <c r="C63" s="43"/>
      <c r="D63" s="43"/>
      <c r="E63" s="37" t="s">
        <v>379</v>
      </c>
      <c r="F63" s="43"/>
      <c r="G63" s="43"/>
      <c r="H63" s="43"/>
      <c r="I63" s="43"/>
      <c r="J63" s="44"/>
    </row>
    <row r="64" ht="30">
      <c r="A64" s="35" t="s">
        <v>94</v>
      </c>
      <c r="B64" s="42"/>
      <c r="C64" s="43"/>
      <c r="D64" s="43"/>
      <c r="E64" s="45" t="s">
        <v>620</v>
      </c>
      <c r="F64" s="43"/>
      <c r="G64" s="43"/>
      <c r="H64" s="43"/>
      <c r="I64" s="43"/>
      <c r="J64" s="44"/>
    </row>
    <row r="65" ht="75">
      <c r="A65" s="35" t="s">
        <v>96</v>
      </c>
      <c r="B65" s="42"/>
      <c r="C65" s="43"/>
      <c r="D65" s="43"/>
      <c r="E65" s="37" t="s">
        <v>549</v>
      </c>
      <c r="F65" s="43"/>
      <c r="G65" s="43"/>
      <c r="H65" s="43"/>
      <c r="I65" s="43"/>
      <c r="J65" s="44"/>
    </row>
    <row r="66">
      <c r="A66" s="29" t="s">
        <v>83</v>
      </c>
      <c r="B66" s="30"/>
      <c r="C66" s="31" t="s">
        <v>387</v>
      </c>
      <c r="D66" s="32"/>
      <c r="E66" s="29" t="s">
        <v>388</v>
      </c>
      <c r="F66" s="32"/>
      <c r="G66" s="32"/>
      <c r="H66" s="32"/>
      <c r="I66" s="33">
        <f>SUMIFS(I67:I86,A67:A86,"P")</f>
        <v>0</v>
      </c>
      <c r="J66" s="34"/>
    </row>
    <row r="67">
      <c r="A67" s="35" t="s">
        <v>86</v>
      </c>
      <c r="B67" s="35">
        <v>15</v>
      </c>
      <c r="C67" s="36" t="s">
        <v>389</v>
      </c>
      <c r="D67" s="35"/>
      <c r="E67" s="37" t="s">
        <v>390</v>
      </c>
      <c r="F67" s="38" t="s">
        <v>167</v>
      </c>
      <c r="G67" s="39">
        <v>15.112</v>
      </c>
      <c r="H67" s="40">
        <v>0</v>
      </c>
      <c r="I67" s="40">
        <f>ROUND(G67*H67,P4)</f>
        <v>0</v>
      </c>
      <c r="J67" s="38" t="s">
        <v>91</v>
      </c>
      <c r="O67" s="41">
        <f>I67*0.21</f>
        <v>0</v>
      </c>
      <c r="P67">
        <v>3</v>
      </c>
    </row>
    <row r="68" ht="45">
      <c r="A68" s="35" t="s">
        <v>92</v>
      </c>
      <c r="B68" s="42"/>
      <c r="C68" s="43"/>
      <c r="D68" s="43"/>
      <c r="E68" s="37" t="s">
        <v>621</v>
      </c>
      <c r="F68" s="43"/>
      <c r="G68" s="43"/>
      <c r="H68" s="43"/>
      <c r="I68" s="43"/>
      <c r="J68" s="44"/>
    </row>
    <row r="69" ht="150">
      <c r="A69" s="35" t="s">
        <v>94</v>
      </c>
      <c r="B69" s="42"/>
      <c r="C69" s="43"/>
      <c r="D69" s="43"/>
      <c r="E69" s="45" t="s">
        <v>622</v>
      </c>
      <c r="F69" s="43"/>
      <c r="G69" s="43"/>
      <c r="H69" s="43"/>
      <c r="I69" s="43"/>
      <c r="J69" s="44"/>
    </row>
    <row r="70" ht="409.5">
      <c r="A70" s="35" t="s">
        <v>96</v>
      </c>
      <c r="B70" s="42"/>
      <c r="C70" s="43"/>
      <c r="D70" s="43"/>
      <c r="E70" s="37" t="s">
        <v>393</v>
      </c>
      <c r="F70" s="43"/>
      <c r="G70" s="43"/>
      <c r="H70" s="43"/>
      <c r="I70" s="43"/>
      <c r="J70" s="44"/>
    </row>
    <row r="71">
      <c r="A71" s="35" t="s">
        <v>86</v>
      </c>
      <c r="B71" s="35">
        <v>16</v>
      </c>
      <c r="C71" s="36" t="s">
        <v>394</v>
      </c>
      <c r="D71" s="35" t="s">
        <v>88</v>
      </c>
      <c r="E71" s="37" t="s">
        <v>395</v>
      </c>
      <c r="F71" s="38" t="s">
        <v>167</v>
      </c>
      <c r="G71" s="39">
        <v>14.372999999999999</v>
      </c>
      <c r="H71" s="40">
        <v>0</v>
      </c>
      <c r="I71" s="40">
        <f>ROUND(G71*H71,P4)</f>
        <v>0</v>
      </c>
      <c r="J71" s="38" t="s">
        <v>91</v>
      </c>
      <c r="O71" s="41">
        <f>I71*0.21</f>
        <v>0</v>
      </c>
      <c r="P71">
        <v>3</v>
      </c>
    </row>
    <row r="72" ht="30">
      <c r="A72" s="35" t="s">
        <v>92</v>
      </c>
      <c r="B72" s="42"/>
      <c r="C72" s="43"/>
      <c r="D72" s="43"/>
      <c r="E72" s="37" t="s">
        <v>623</v>
      </c>
      <c r="F72" s="43"/>
      <c r="G72" s="43"/>
      <c r="H72" s="43"/>
      <c r="I72" s="43"/>
      <c r="J72" s="44"/>
    </row>
    <row r="73" ht="135">
      <c r="A73" s="35" t="s">
        <v>94</v>
      </c>
      <c r="B73" s="42"/>
      <c r="C73" s="43"/>
      <c r="D73" s="43"/>
      <c r="E73" s="45" t="s">
        <v>624</v>
      </c>
      <c r="F73" s="43"/>
      <c r="G73" s="43"/>
      <c r="H73" s="43"/>
      <c r="I73" s="43"/>
      <c r="J73" s="44"/>
    </row>
    <row r="74" ht="105">
      <c r="A74" s="35" t="s">
        <v>96</v>
      </c>
      <c r="B74" s="42"/>
      <c r="C74" s="43"/>
      <c r="D74" s="43"/>
      <c r="E74" s="37" t="s">
        <v>386</v>
      </c>
      <c r="F74" s="43"/>
      <c r="G74" s="43"/>
      <c r="H74" s="43"/>
      <c r="I74" s="43"/>
      <c r="J74" s="44"/>
    </row>
    <row r="75">
      <c r="A75" s="35" t="s">
        <v>86</v>
      </c>
      <c r="B75" s="35">
        <v>17</v>
      </c>
      <c r="C75" s="36" t="s">
        <v>398</v>
      </c>
      <c r="D75" s="35" t="s">
        <v>88</v>
      </c>
      <c r="E75" s="37" t="s">
        <v>399</v>
      </c>
      <c r="F75" s="38" t="s">
        <v>167</v>
      </c>
      <c r="G75" s="39">
        <v>7.133</v>
      </c>
      <c r="H75" s="40">
        <v>0</v>
      </c>
      <c r="I75" s="40">
        <f>ROUND(G75*H75,P4)</f>
        <v>0</v>
      </c>
      <c r="J75" s="38" t="s">
        <v>91</v>
      </c>
      <c r="O75" s="41">
        <f>I75*0.21</f>
        <v>0</v>
      </c>
      <c r="P75">
        <v>3</v>
      </c>
    </row>
    <row r="76">
      <c r="A76" s="35" t="s">
        <v>92</v>
      </c>
      <c r="B76" s="42"/>
      <c r="C76" s="43"/>
      <c r="D76" s="43"/>
      <c r="E76" s="37" t="s">
        <v>400</v>
      </c>
      <c r="F76" s="43"/>
      <c r="G76" s="43"/>
      <c r="H76" s="43"/>
      <c r="I76" s="43"/>
      <c r="J76" s="44"/>
    </row>
    <row r="77" ht="30">
      <c r="A77" s="35" t="s">
        <v>94</v>
      </c>
      <c r="B77" s="42"/>
      <c r="C77" s="43"/>
      <c r="D77" s="43"/>
      <c r="E77" s="45" t="s">
        <v>625</v>
      </c>
      <c r="F77" s="43"/>
      <c r="G77" s="43"/>
      <c r="H77" s="43"/>
      <c r="I77" s="43"/>
      <c r="J77" s="44"/>
    </row>
    <row r="78" ht="105">
      <c r="A78" s="35" t="s">
        <v>96</v>
      </c>
      <c r="B78" s="42"/>
      <c r="C78" s="43"/>
      <c r="D78" s="43"/>
      <c r="E78" s="37" t="s">
        <v>386</v>
      </c>
      <c r="F78" s="43"/>
      <c r="G78" s="43"/>
      <c r="H78" s="43"/>
      <c r="I78" s="43"/>
      <c r="J78" s="44"/>
    </row>
    <row r="79">
      <c r="A79" s="35" t="s">
        <v>86</v>
      </c>
      <c r="B79" s="35">
        <v>18</v>
      </c>
      <c r="C79" s="36" t="s">
        <v>402</v>
      </c>
      <c r="D79" s="35" t="s">
        <v>88</v>
      </c>
      <c r="E79" s="37" t="s">
        <v>403</v>
      </c>
      <c r="F79" s="38" t="s">
        <v>167</v>
      </c>
      <c r="G79" s="39">
        <v>0.40300000000000002</v>
      </c>
      <c r="H79" s="40">
        <v>0</v>
      </c>
      <c r="I79" s="40">
        <f>ROUND(G79*H79,P4)</f>
        <v>0</v>
      </c>
      <c r="J79" s="38" t="s">
        <v>91</v>
      </c>
      <c r="O79" s="41">
        <f>I79*0.21</f>
        <v>0</v>
      </c>
      <c r="P79">
        <v>3</v>
      </c>
    </row>
    <row r="80" ht="45">
      <c r="A80" s="35" t="s">
        <v>92</v>
      </c>
      <c r="B80" s="42"/>
      <c r="C80" s="43"/>
      <c r="D80" s="43"/>
      <c r="E80" s="37" t="s">
        <v>626</v>
      </c>
      <c r="F80" s="43"/>
      <c r="G80" s="43"/>
      <c r="H80" s="43"/>
      <c r="I80" s="43"/>
      <c r="J80" s="44"/>
    </row>
    <row r="81" ht="45">
      <c r="A81" s="35" t="s">
        <v>94</v>
      </c>
      <c r="B81" s="42"/>
      <c r="C81" s="43"/>
      <c r="D81" s="43"/>
      <c r="E81" s="45" t="s">
        <v>627</v>
      </c>
      <c r="F81" s="43"/>
      <c r="G81" s="43"/>
      <c r="H81" s="43"/>
      <c r="I81" s="43"/>
      <c r="J81" s="44"/>
    </row>
    <row r="82" ht="345">
      <c r="A82" s="35" t="s">
        <v>96</v>
      </c>
      <c r="B82" s="42"/>
      <c r="C82" s="43"/>
      <c r="D82" s="43"/>
      <c r="E82" s="37" t="s">
        <v>406</v>
      </c>
      <c r="F82" s="43"/>
      <c r="G82" s="43"/>
      <c r="H82" s="43"/>
      <c r="I82" s="43"/>
      <c r="J82" s="44"/>
    </row>
    <row r="83">
      <c r="A83" s="35" t="s">
        <v>86</v>
      </c>
      <c r="B83" s="35">
        <v>19</v>
      </c>
      <c r="C83" s="36" t="s">
        <v>407</v>
      </c>
      <c r="D83" s="35" t="s">
        <v>88</v>
      </c>
      <c r="E83" s="37" t="s">
        <v>408</v>
      </c>
      <c r="F83" s="38" t="s">
        <v>167</v>
      </c>
      <c r="G83" s="39">
        <v>14.923999999999999</v>
      </c>
      <c r="H83" s="40">
        <v>0</v>
      </c>
      <c r="I83" s="40">
        <f>ROUND(G83*H83,P4)</f>
        <v>0</v>
      </c>
      <c r="J83" s="38" t="s">
        <v>91</v>
      </c>
      <c r="O83" s="41">
        <f>I83*0.21</f>
        <v>0</v>
      </c>
      <c r="P83">
        <v>3</v>
      </c>
    </row>
    <row r="84" ht="30">
      <c r="A84" s="35" t="s">
        <v>92</v>
      </c>
      <c r="B84" s="42"/>
      <c r="C84" s="43"/>
      <c r="D84" s="43"/>
      <c r="E84" s="37" t="s">
        <v>562</v>
      </c>
      <c r="F84" s="43"/>
      <c r="G84" s="43"/>
      <c r="H84" s="43"/>
      <c r="I84" s="43"/>
      <c r="J84" s="44"/>
    </row>
    <row r="85" ht="45">
      <c r="A85" s="35" t="s">
        <v>94</v>
      </c>
      <c r="B85" s="42"/>
      <c r="C85" s="43"/>
      <c r="D85" s="43"/>
      <c r="E85" s="45" t="s">
        <v>628</v>
      </c>
      <c r="F85" s="43"/>
      <c r="G85" s="43"/>
      <c r="H85" s="43"/>
      <c r="I85" s="43"/>
      <c r="J85" s="44"/>
    </row>
    <row r="86" ht="150">
      <c r="A86" s="35" t="s">
        <v>96</v>
      </c>
      <c r="B86" s="42"/>
      <c r="C86" s="43"/>
      <c r="D86" s="43"/>
      <c r="E86" s="37" t="s">
        <v>411</v>
      </c>
      <c r="F86" s="43"/>
      <c r="G86" s="43"/>
      <c r="H86" s="43"/>
      <c r="I86" s="43"/>
      <c r="J86" s="44"/>
    </row>
    <row r="87">
      <c r="A87" s="29" t="s">
        <v>83</v>
      </c>
      <c r="B87" s="30"/>
      <c r="C87" s="31" t="s">
        <v>412</v>
      </c>
      <c r="D87" s="32"/>
      <c r="E87" s="29" t="s">
        <v>413</v>
      </c>
      <c r="F87" s="32"/>
      <c r="G87" s="32"/>
      <c r="H87" s="32"/>
      <c r="I87" s="33">
        <f>SUMIFS(I88:I167,A88:A167,"P")</f>
        <v>0</v>
      </c>
      <c r="J87" s="34"/>
    </row>
    <row r="88">
      <c r="A88" s="35" t="s">
        <v>86</v>
      </c>
      <c r="B88" s="35">
        <v>20</v>
      </c>
      <c r="C88" s="36" t="s">
        <v>414</v>
      </c>
      <c r="D88" s="35" t="s">
        <v>88</v>
      </c>
      <c r="E88" s="37" t="s">
        <v>415</v>
      </c>
      <c r="F88" s="38" t="s">
        <v>167</v>
      </c>
      <c r="G88" s="39">
        <v>465.74799999999999</v>
      </c>
      <c r="H88" s="40">
        <v>0</v>
      </c>
      <c r="I88" s="40">
        <f>ROUND(G88*H88,P4)</f>
        <v>0</v>
      </c>
      <c r="J88" s="38" t="s">
        <v>91</v>
      </c>
      <c r="O88" s="41">
        <f>I88*0.21</f>
        <v>0</v>
      </c>
      <c r="P88">
        <v>3</v>
      </c>
    </row>
    <row r="89" ht="30">
      <c r="A89" s="35" t="s">
        <v>92</v>
      </c>
      <c r="B89" s="42"/>
      <c r="C89" s="43"/>
      <c r="D89" s="43"/>
      <c r="E89" s="37" t="s">
        <v>629</v>
      </c>
      <c r="F89" s="43"/>
      <c r="G89" s="43"/>
      <c r="H89" s="43"/>
      <c r="I89" s="43"/>
      <c r="J89" s="44"/>
    </row>
    <row r="90" ht="75">
      <c r="A90" s="35" t="s">
        <v>94</v>
      </c>
      <c r="B90" s="42"/>
      <c r="C90" s="43"/>
      <c r="D90" s="43"/>
      <c r="E90" s="45" t="s">
        <v>630</v>
      </c>
      <c r="F90" s="43"/>
      <c r="G90" s="43"/>
      <c r="H90" s="43"/>
      <c r="I90" s="43"/>
      <c r="J90" s="44"/>
    </row>
    <row r="91" ht="90">
      <c r="A91" s="35" t="s">
        <v>96</v>
      </c>
      <c r="B91" s="42"/>
      <c r="C91" s="43"/>
      <c r="D91" s="43"/>
      <c r="E91" s="37" t="s">
        <v>418</v>
      </c>
      <c r="F91" s="43"/>
      <c r="G91" s="43"/>
      <c r="H91" s="43"/>
      <c r="I91" s="43"/>
      <c r="J91" s="44"/>
    </row>
    <row r="92">
      <c r="A92" s="35" t="s">
        <v>86</v>
      </c>
      <c r="B92" s="35">
        <v>21</v>
      </c>
      <c r="C92" s="36" t="s">
        <v>419</v>
      </c>
      <c r="D92" s="35" t="s">
        <v>110</v>
      </c>
      <c r="E92" s="37" t="s">
        <v>420</v>
      </c>
      <c r="F92" s="38" t="s">
        <v>167</v>
      </c>
      <c r="G92" s="39">
        <v>692.21600000000001</v>
      </c>
      <c r="H92" s="40">
        <v>0</v>
      </c>
      <c r="I92" s="40">
        <f>ROUND(G92*H92,P4)</f>
        <v>0</v>
      </c>
      <c r="J92" s="38" t="s">
        <v>91</v>
      </c>
      <c r="O92" s="41">
        <f>I92*0.21</f>
        <v>0</v>
      </c>
      <c r="P92">
        <v>3</v>
      </c>
    </row>
    <row r="93" ht="30">
      <c r="A93" s="35" t="s">
        <v>92</v>
      </c>
      <c r="B93" s="42"/>
      <c r="C93" s="43"/>
      <c r="D93" s="43"/>
      <c r="E93" s="37" t="s">
        <v>525</v>
      </c>
      <c r="F93" s="43"/>
      <c r="G93" s="43"/>
      <c r="H93" s="43"/>
      <c r="I93" s="43"/>
      <c r="J93" s="44"/>
    </row>
    <row r="94" ht="60">
      <c r="A94" s="35" t="s">
        <v>94</v>
      </c>
      <c r="B94" s="42"/>
      <c r="C94" s="43"/>
      <c r="D94" s="43"/>
      <c r="E94" s="45" t="s">
        <v>631</v>
      </c>
      <c r="F94" s="43"/>
      <c r="G94" s="43"/>
      <c r="H94" s="43"/>
      <c r="I94" s="43"/>
      <c r="J94" s="44"/>
    </row>
    <row r="95" ht="90">
      <c r="A95" s="35" t="s">
        <v>96</v>
      </c>
      <c r="B95" s="42"/>
      <c r="C95" s="43"/>
      <c r="D95" s="43"/>
      <c r="E95" s="37" t="s">
        <v>418</v>
      </c>
      <c r="F95" s="43"/>
      <c r="G95" s="43"/>
      <c r="H95" s="43"/>
      <c r="I95" s="43"/>
      <c r="J95" s="44"/>
    </row>
    <row r="96">
      <c r="A96" s="35" t="s">
        <v>86</v>
      </c>
      <c r="B96" s="35">
        <v>22</v>
      </c>
      <c r="C96" s="36" t="s">
        <v>419</v>
      </c>
      <c r="D96" s="35" t="s">
        <v>114</v>
      </c>
      <c r="E96" s="37" t="s">
        <v>420</v>
      </c>
      <c r="F96" s="38" t="s">
        <v>167</v>
      </c>
      <c r="G96" s="39">
        <v>12.848000000000001</v>
      </c>
      <c r="H96" s="40">
        <v>0</v>
      </c>
      <c r="I96" s="40">
        <f>ROUND(G96*H96,P4)</f>
        <v>0</v>
      </c>
      <c r="J96" s="38" t="s">
        <v>91</v>
      </c>
      <c r="O96" s="41">
        <f>I96*0.21</f>
        <v>0</v>
      </c>
      <c r="P96">
        <v>3</v>
      </c>
    </row>
    <row r="97" ht="30">
      <c r="A97" s="35" t="s">
        <v>92</v>
      </c>
      <c r="B97" s="42"/>
      <c r="C97" s="43"/>
      <c r="D97" s="43"/>
      <c r="E97" s="37" t="s">
        <v>632</v>
      </c>
      <c r="F97" s="43"/>
      <c r="G97" s="43"/>
      <c r="H97" s="43"/>
      <c r="I97" s="43"/>
      <c r="J97" s="44"/>
    </row>
    <row r="98" ht="30">
      <c r="A98" s="35" t="s">
        <v>94</v>
      </c>
      <c r="B98" s="42"/>
      <c r="C98" s="43"/>
      <c r="D98" s="43"/>
      <c r="E98" s="45" t="s">
        <v>633</v>
      </c>
      <c r="F98" s="43"/>
      <c r="G98" s="43"/>
      <c r="H98" s="43"/>
      <c r="I98" s="43"/>
      <c r="J98" s="44"/>
    </row>
    <row r="99" ht="90">
      <c r="A99" s="35" t="s">
        <v>96</v>
      </c>
      <c r="B99" s="42"/>
      <c r="C99" s="43"/>
      <c r="D99" s="43"/>
      <c r="E99" s="37" t="s">
        <v>418</v>
      </c>
      <c r="F99" s="43"/>
      <c r="G99" s="43"/>
      <c r="H99" s="43"/>
      <c r="I99" s="43"/>
      <c r="J99" s="44"/>
    </row>
    <row r="100">
      <c r="A100" s="35" t="s">
        <v>86</v>
      </c>
      <c r="B100" s="35">
        <v>23</v>
      </c>
      <c r="C100" s="36" t="s">
        <v>634</v>
      </c>
      <c r="D100" s="35" t="s">
        <v>88</v>
      </c>
      <c r="E100" s="37" t="s">
        <v>635</v>
      </c>
      <c r="F100" s="38" t="s">
        <v>173</v>
      </c>
      <c r="G100" s="39">
        <v>48.939999999999998</v>
      </c>
      <c r="H100" s="40">
        <v>0</v>
      </c>
      <c r="I100" s="40">
        <f>ROUND(G100*H100,P4)</f>
        <v>0</v>
      </c>
      <c r="J100" s="38" t="s">
        <v>91</v>
      </c>
      <c r="O100" s="41">
        <f>I100*0.21</f>
        <v>0</v>
      </c>
      <c r="P100">
        <v>3</v>
      </c>
    </row>
    <row r="101" ht="45">
      <c r="A101" s="35" t="s">
        <v>92</v>
      </c>
      <c r="B101" s="42"/>
      <c r="C101" s="43"/>
      <c r="D101" s="43"/>
      <c r="E101" s="37" t="s">
        <v>636</v>
      </c>
      <c r="F101" s="43"/>
      <c r="G101" s="43"/>
      <c r="H101" s="43"/>
      <c r="I101" s="43"/>
      <c r="J101" s="44"/>
    </row>
    <row r="102" ht="30">
      <c r="A102" s="35" t="s">
        <v>94</v>
      </c>
      <c r="B102" s="42"/>
      <c r="C102" s="43"/>
      <c r="D102" s="43"/>
      <c r="E102" s="45" t="s">
        <v>637</v>
      </c>
      <c r="F102" s="43"/>
      <c r="G102" s="43"/>
      <c r="H102" s="43"/>
      <c r="I102" s="43"/>
      <c r="J102" s="44"/>
    </row>
    <row r="103" ht="150">
      <c r="A103" s="35" t="s">
        <v>96</v>
      </c>
      <c r="B103" s="42"/>
      <c r="C103" s="43"/>
      <c r="D103" s="43"/>
      <c r="E103" s="37" t="s">
        <v>638</v>
      </c>
      <c r="F103" s="43"/>
      <c r="G103" s="43"/>
      <c r="H103" s="43"/>
      <c r="I103" s="43"/>
      <c r="J103" s="44"/>
    </row>
    <row r="104">
      <c r="A104" s="35" t="s">
        <v>86</v>
      </c>
      <c r="B104" s="35">
        <v>24</v>
      </c>
      <c r="C104" s="36" t="s">
        <v>639</v>
      </c>
      <c r="D104" s="35" t="s">
        <v>88</v>
      </c>
      <c r="E104" s="37" t="s">
        <v>640</v>
      </c>
      <c r="F104" s="38" t="s">
        <v>173</v>
      </c>
      <c r="G104" s="39">
        <v>28.550000000000001</v>
      </c>
      <c r="H104" s="40">
        <v>0</v>
      </c>
      <c r="I104" s="40">
        <f>ROUND(G104*H104,P4)</f>
        <v>0</v>
      </c>
      <c r="J104" s="38" t="s">
        <v>91</v>
      </c>
      <c r="O104" s="41">
        <f>I104*0.21</f>
        <v>0</v>
      </c>
      <c r="P104">
        <v>3</v>
      </c>
    </row>
    <row r="105" ht="45">
      <c r="A105" s="35" t="s">
        <v>92</v>
      </c>
      <c r="B105" s="42"/>
      <c r="C105" s="43"/>
      <c r="D105" s="43"/>
      <c r="E105" s="37" t="s">
        <v>636</v>
      </c>
      <c r="F105" s="43"/>
      <c r="G105" s="43"/>
      <c r="H105" s="43"/>
      <c r="I105" s="43"/>
      <c r="J105" s="44"/>
    </row>
    <row r="106" ht="30">
      <c r="A106" s="35" t="s">
        <v>94</v>
      </c>
      <c r="B106" s="42"/>
      <c r="C106" s="43"/>
      <c r="D106" s="43"/>
      <c r="E106" s="45" t="s">
        <v>641</v>
      </c>
      <c r="F106" s="43"/>
      <c r="G106" s="43"/>
      <c r="H106" s="43"/>
      <c r="I106" s="43"/>
      <c r="J106" s="44"/>
    </row>
    <row r="107" ht="150">
      <c r="A107" s="35" t="s">
        <v>96</v>
      </c>
      <c r="B107" s="42"/>
      <c r="C107" s="43"/>
      <c r="D107" s="43"/>
      <c r="E107" s="37" t="s">
        <v>638</v>
      </c>
      <c r="F107" s="43"/>
      <c r="G107" s="43"/>
      <c r="H107" s="43"/>
      <c r="I107" s="43"/>
      <c r="J107" s="44"/>
    </row>
    <row r="108" ht="30">
      <c r="A108" s="35" t="s">
        <v>86</v>
      </c>
      <c r="B108" s="35">
        <v>25</v>
      </c>
      <c r="C108" s="36" t="s">
        <v>423</v>
      </c>
      <c r="D108" s="35" t="s">
        <v>88</v>
      </c>
      <c r="E108" s="37" t="s">
        <v>424</v>
      </c>
      <c r="F108" s="38" t="s">
        <v>173</v>
      </c>
      <c r="G108" s="39">
        <v>195.63999999999999</v>
      </c>
      <c r="H108" s="40">
        <v>0</v>
      </c>
      <c r="I108" s="40">
        <f>ROUND(G108*H108,P4)</f>
        <v>0</v>
      </c>
      <c r="J108" s="38" t="s">
        <v>91</v>
      </c>
      <c r="O108" s="41">
        <f>I108*0.21</f>
        <v>0</v>
      </c>
      <c r="P108">
        <v>3</v>
      </c>
    </row>
    <row r="109" ht="45">
      <c r="A109" s="35" t="s">
        <v>92</v>
      </c>
      <c r="B109" s="42"/>
      <c r="C109" s="43"/>
      <c r="D109" s="43"/>
      <c r="E109" s="37" t="s">
        <v>425</v>
      </c>
      <c r="F109" s="43"/>
      <c r="G109" s="43"/>
      <c r="H109" s="43"/>
      <c r="I109" s="43"/>
      <c r="J109" s="44"/>
    </row>
    <row r="110" ht="30">
      <c r="A110" s="35" t="s">
        <v>94</v>
      </c>
      <c r="B110" s="42"/>
      <c r="C110" s="43"/>
      <c r="D110" s="43"/>
      <c r="E110" s="45" t="s">
        <v>642</v>
      </c>
      <c r="F110" s="43"/>
      <c r="G110" s="43"/>
      <c r="H110" s="43"/>
      <c r="I110" s="43"/>
      <c r="J110" s="44"/>
    </row>
    <row r="111" ht="150">
      <c r="A111" s="35" t="s">
        <v>96</v>
      </c>
      <c r="B111" s="42"/>
      <c r="C111" s="43"/>
      <c r="D111" s="43"/>
      <c r="E111" s="37" t="s">
        <v>427</v>
      </c>
      <c r="F111" s="43"/>
      <c r="G111" s="43"/>
      <c r="H111" s="43"/>
      <c r="I111" s="43"/>
      <c r="J111" s="44"/>
    </row>
    <row r="112">
      <c r="A112" s="35" t="s">
        <v>86</v>
      </c>
      <c r="B112" s="35">
        <v>26</v>
      </c>
      <c r="C112" s="36" t="s">
        <v>428</v>
      </c>
      <c r="D112" s="35" t="s">
        <v>88</v>
      </c>
      <c r="E112" s="37" t="s">
        <v>429</v>
      </c>
      <c r="F112" s="38" t="s">
        <v>173</v>
      </c>
      <c r="G112" s="39">
        <v>2340.0300000000002</v>
      </c>
      <c r="H112" s="40">
        <v>0</v>
      </c>
      <c r="I112" s="40">
        <f>ROUND(G112*H112,P4)</f>
        <v>0</v>
      </c>
      <c r="J112" s="38" t="s">
        <v>91</v>
      </c>
      <c r="O112" s="41">
        <f>I112*0.21</f>
        <v>0</v>
      </c>
      <c r="P112">
        <v>3</v>
      </c>
    </row>
    <row r="113" ht="30">
      <c r="A113" s="35" t="s">
        <v>92</v>
      </c>
      <c r="B113" s="42"/>
      <c r="C113" s="43"/>
      <c r="D113" s="43"/>
      <c r="E113" s="37" t="s">
        <v>528</v>
      </c>
      <c r="F113" s="43"/>
      <c r="G113" s="43"/>
      <c r="H113" s="43"/>
      <c r="I113" s="43"/>
      <c r="J113" s="44"/>
    </row>
    <row r="114" ht="45">
      <c r="A114" s="35" t="s">
        <v>94</v>
      </c>
      <c r="B114" s="42"/>
      <c r="C114" s="43"/>
      <c r="D114" s="43"/>
      <c r="E114" s="45" t="s">
        <v>643</v>
      </c>
      <c r="F114" s="43"/>
      <c r="G114" s="43"/>
      <c r="H114" s="43"/>
      <c r="I114" s="43"/>
      <c r="J114" s="44"/>
    </row>
    <row r="115" ht="120">
      <c r="A115" s="35" t="s">
        <v>96</v>
      </c>
      <c r="B115" s="42"/>
      <c r="C115" s="43"/>
      <c r="D115" s="43"/>
      <c r="E115" s="37" t="s">
        <v>432</v>
      </c>
      <c r="F115" s="43"/>
      <c r="G115" s="43"/>
      <c r="H115" s="43"/>
      <c r="I115" s="43"/>
      <c r="J115" s="44"/>
    </row>
    <row r="116">
      <c r="A116" s="35" t="s">
        <v>86</v>
      </c>
      <c r="B116" s="35">
        <v>27</v>
      </c>
      <c r="C116" s="36" t="s">
        <v>433</v>
      </c>
      <c r="D116" s="35" t="s">
        <v>88</v>
      </c>
      <c r="E116" s="37" t="s">
        <v>434</v>
      </c>
      <c r="F116" s="38" t="s">
        <v>173</v>
      </c>
      <c r="G116" s="39">
        <v>4351.0799999999999</v>
      </c>
      <c r="H116" s="40">
        <v>0</v>
      </c>
      <c r="I116" s="40">
        <f>ROUND(G116*H116,P4)</f>
        <v>0</v>
      </c>
      <c r="J116" s="38" t="s">
        <v>91</v>
      </c>
      <c r="O116" s="41">
        <f>I116*0.21</f>
        <v>0</v>
      </c>
      <c r="P116">
        <v>3</v>
      </c>
    </row>
    <row r="117" ht="30">
      <c r="A117" s="35" t="s">
        <v>92</v>
      </c>
      <c r="B117" s="42"/>
      <c r="C117" s="43"/>
      <c r="D117" s="43"/>
      <c r="E117" s="37" t="s">
        <v>530</v>
      </c>
      <c r="F117" s="43"/>
      <c r="G117" s="43"/>
      <c r="H117" s="43"/>
      <c r="I117" s="43"/>
      <c r="J117" s="44"/>
    </row>
    <row r="118" ht="45">
      <c r="A118" s="35" t="s">
        <v>94</v>
      </c>
      <c r="B118" s="42"/>
      <c r="C118" s="43"/>
      <c r="D118" s="43"/>
      <c r="E118" s="45" t="s">
        <v>644</v>
      </c>
      <c r="F118" s="43"/>
      <c r="G118" s="43"/>
      <c r="H118" s="43"/>
      <c r="I118" s="43"/>
      <c r="J118" s="44"/>
    </row>
    <row r="119" ht="120">
      <c r="A119" s="35" t="s">
        <v>96</v>
      </c>
      <c r="B119" s="42"/>
      <c r="C119" s="43"/>
      <c r="D119" s="43"/>
      <c r="E119" s="37" t="s">
        <v>432</v>
      </c>
      <c r="F119" s="43"/>
      <c r="G119" s="43"/>
      <c r="H119" s="43"/>
      <c r="I119" s="43"/>
      <c r="J119" s="44"/>
    </row>
    <row r="120">
      <c r="A120" s="35" t="s">
        <v>86</v>
      </c>
      <c r="B120" s="35">
        <v>28</v>
      </c>
      <c r="C120" s="36" t="s">
        <v>645</v>
      </c>
      <c r="D120" s="35" t="s">
        <v>88</v>
      </c>
      <c r="E120" s="37" t="s">
        <v>646</v>
      </c>
      <c r="F120" s="38" t="s">
        <v>173</v>
      </c>
      <c r="G120" s="39">
        <v>46.609999999999999</v>
      </c>
      <c r="H120" s="40">
        <v>0</v>
      </c>
      <c r="I120" s="40">
        <f>ROUND(G120*H120,P4)</f>
        <v>0</v>
      </c>
      <c r="J120" s="38" t="s">
        <v>91</v>
      </c>
      <c r="O120" s="41">
        <f>I120*0.21</f>
        <v>0</v>
      </c>
      <c r="P120">
        <v>3</v>
      </c>
    </row>
    <row r="121" ht="90">
      <c r="A121" s="35" t="s">
        <v>92</v>
      </c>
      <c r="B121" s="42"/>
      <c r="C121" s="43"/>
      <c r="D121" s="43"/>
      <c r="E121" s="37" t="s">
        <v>647</v>
      </c>
      <c r="F121" s="43"/>
      <c r="G121" s="43"/>
      <c r="H121" s="43"/>
      <c r="I121" s="43"/>
      <c r="J121" s="44"/>
    </row>
    <row r="122" ht="30">
      <c r="A122" s="35" t="s">
        <v>94</v>
      </c>
      <c r="B122" s="42"/>
      <c r="C122" s="43"/>
      <c r="D122" s="43"/>
      <c r="E122" s="45" t="s">
        <v>648</v>
      </c>
      <c r="F122" s="43"/>
      <c r="G122" s="43"/>
      <c r="H122" s="43"/>
      <c r="I122" s="43"/>
      <c r="J122" s="44"/>
    </row>
    <row r="123" ht="120">
      <c r="A123" s="35" t="s">
        <v>96</v>
      </c>
      <c r="B123" s="42"/>
      <c r="C123" s="43"/>
      <c r="D123" s="43"/>
      <c r="E123" s="37" t="s">
        <v>649</v>
      </c>
      <c r="F123" s="43"/>
      <c r="G123" s="43"/>
      <c r="H123" s="43"/>
      <c r="I123" s="43"/>
      <c r="J123" s="44"/>
    </row>
    <row r="124">
      <c r="A124" s="35" t="s">
        <v>86</v>
      </c>
      <c r="B124" s="35">
        <v>29</v>
      </c>
      <c r="C124" s="36" t="s">
        <v>437</v>
      </c>
      <c r="D124" s="35" t="s">
        <v>88</v>
      </c>
      <c r="E124" s="37" t="s">
        <v>438</v>
      </c>
      <c r="F124" s="38" t="s">
        <v>173</v>
      </c>
      <c r="G124" s="39">
        <v>1252.5</v>
      </c>
      <c r="H124" s="40">
        <v>0</v>
      </c>
      <c r="I124" s="40">
        <f>ROUND(G124*H124,P4)</f>
        <v>0</v>
      </c>
      <c r="J124" s="38" t="s">
        <v>91</v>
      </c>
      <c r="O124" s="41">
        <f>I124*0.21</f>
        <v>0</v>
      </c>
      <c r="P124">
        <v>3</v>
      </c>
    </row>
    <row r="125" ht="30">
      <c r="A125" s="35" t="s">
        <v>92</v>
      </c>
      <c r="B125" s="42"/>
      <c r="C125" s="43"/>
      <c r="D125" s="43"/>
      <c r="E125" s="37" t="s">
        <v>439</v>
      </c>
      <c r="F125" s="43"/>
      <c r="G125" s="43"/>
      <c r="H125" s="43"/>
      <c r="I125" s="43"/>
      <c r="J125" s="44"/>
    </row>
    <row r="126" ht="30">
      <c r="A126" s="35" t="s">
        <v>94</v>
      </c>
      <c r="B126" s="42"/>
      <c r="C126" s="43"/>
      <c r="D126" s="43"/>
      <c r="E126" s="45" t="s">
        <v>650</v>
      </c>
      <c r="F126" s="43"/>
      <c r="G126" s="43"/>
      <c r="H126" s="43"/>
      <c r="I126" s="43"/>
      <c r="J126" s="44"/>
    </row>
    <row r="127" ht="195">
      <c r="A127" s="35" t="s">
        <v>96</v>
      </c>
      <c r="B127" s="42"/>
      <c r="C127" s="43"/>
      <c r="D127" s="43"/>
      <c r="E127" s="37" t="s">
        <v>441</v>
      </c>
      <c r="F127" s="43"/>
      <c r="G127" s="43"/>
      <c r="H127" s="43"/>
      <c r="I127" s="43"/>
      <c r="J127" s="44"/>
    </row>
    <row r="128">
      <c r="A128" s="35" t="s">
        <v>86</v>
      </c>
      <c r="B128" s="35">
        <v>30</v>
      </c>
      <c r="C128" s="36" t="s">
        <v>442</v>
      </c>
      <c r="D128" s="35" t="s">
        <v>88</v>
      </c>
      <c r="E128" s="37" t="s">
        <v>443</v>
      </c>
      <c r="F128" s="38" t="s">
        <v>173</v>
      </c>
      <c r="G128" s="39">
        <v>1315.1300000000001</v>
      </c>
      <c r="H128" s="40">
        <v>0</v>
      </c>
      <c r="I128" s="40">
        <f>ROUND(G128*H128,P4)</f>
        <v>0</v>
      </c>
      <c r="J128" s="38" t="s">
        <v>91</v>
      </c>
      <c r="O128" s="41">
        <f>I128*0.21</f>
        <v>0</v>
      </c>
      <c r="P128">
        <v>3</v>
      </c>
    </row>
    <row r="129" ht="30">
      <c r="A129" s="35" t="s">
        <v>92</v>
      </c>
      <c r="B129" s="42"/>
      <c r="C129" s="43"/>
      <c r="D129" s="43"/>
      <c r="E129" s="37" t="s">
        <v>444</v>
      </c>
      <c r="F129" s="43"/>
      <c r="G129" s="43"/>
      <c r="H129" s="43"/>
      <c r="I129" s="43"/>
      <c r="J129" s="44"/>
    </row>
    <row r="130" ht="30">
      <c r="A130" s="35" t="s">
        <v>94</v>
      </c>
      <c r="B130" s="42"/>
      <c r="C130" s="43"/>
      <c r="D130" s="43"/>
      <c r="E130" s="45" t="s">
        <v>651</v>
      </c>
      <c r="F130" s="43"/>
      <c r="G130" s="43"/>
      <c r="H130" s="43"/>
      <c r="I130" s="43"/>
      <c r="J130" s="44"/>
    </row>
    <row r="131" ht="195">
      <c r="A131" s="35" t="s">
        <v>96</v>
      </c>
      <c r="B131" s="42"/>
      <c r="C131" s="43"/>
      <c r="D131" s="43"/>
      <c r="E131" s="37" t="s">
        <v>441</v>
      </c>
      <c r="F131" s="43"/>
      <c r="G131" s="43"/>
      <c r="H131" s="43"/>
      <c r="I131" s="43"/>
      <c r="J131" s="44"/>
    </row>
    <row r="132">
      <c r="A132" s="35" t="s">
        <v>86</v>
      </c>
      <c r="B132" s="35">
        <v>31</v>
      </c>
      <c r="C132" s="36" t="s">
        <v>571</v>
      </c>
      <c r="D132" s="35" t="s">
        <v>88</v>
      </c>
      <c r="E132" s="37" t="s">
        <v>572</v>
      </c>
      <c r="F132" s="38" t="s">
        <v>173</v>
      </c>
      <c r="G132" s="39">
        <v>807.35000000000002</v>
      </c>
      <c r="H132" s="40">
        <v>0</v>
      </c>
      <c r="I132" s="40">
        <f>ROUND(G132*H132,P4)</f>
        <v>0</v>
      </c>
      <c r="J132" s="38" t="s">
        <v>91</v>
      </c>
      <c r="O132" s="41">
        <f>I132*0.21</f>
        <v>0</v>
      </c>
      <c r="P132">
        <v>3</v>
      </c>
    </row>
    <row r="133" ht="30">
      <c r="A133" s="35" t="s">
        <v>92</v>
      </c>
      <c r="B133" s="42"/>
      <c r="C133" s="43"/>
      <c r="D133" s="43"/>
      <c r="E133" s="37" t="s">
        <v>573</v>
      </c>
      <c r="F133" s="43"/>
      <c r="G133" s="43"/>
      <c r="H133" s="43"/>
      <c r="I133" s="43"/>
      <c r="J133" s="44"/>
    </row>
    <row r="134" ht="30">
      <c r="A134" s="35" t="s">
        <v>94</v>
      </c>
      <c r="B134" s="42"/>
      <c r="C134" s="43"/>
      <c r="D134" s="43"/>
      <c r="E134" s="45" t="s">
        <v>652</v>
      </c>
      <c r="F134" s="43"/>
      <c r="G134" s="43"/>
      <c r="H134" s="43"/>
      <c r="I134" s="43"/>
      <c r="J134" s="44"/>
    </row>
    <row r="135" ht="195">
      <c r="A135" s="35" t="s">
        <v>96</v>
      </c>
      <c r="B135" s="42"/>
      <c r="C135" s="43"/>
      <c r="D135" s="43"/>
      <c r="E135" s="37" t="s">
        <v>441</v>
      </c>
      <c r="F135" s="43"/>
      <c r="G135" s="43"/>
      <c r="H135" s="43"/>
      <c r="I135" s="43"/>
      <c r="J135" s="44"/>
    </row>
    <row r="136">
      <c r="A136" s="35" t="s">
        <v>86</v>
      </c>
      <c r="B136" s="35">
        <v>32</v>
      </c>
      <c r="C136" s="36" t="s">
        <v>446</v>
      </c>
      <c r="D136" s="35" t="s">
        <v>88</v>
      </c>
      <c r="E136" s="37" t="s">
        <v>447</v>
      </c>
      <c r="F136" s="38" t="s">
        <v>173</v>
      </c>
      <c r="G136" s="39">
        <v>1380.8800000000001</v>
      </c>
      <c r="H136" s="40">
        <v>0</v>
      </c>
      <c r="I136" s="40">
        <f>ROUND(G136*H136,P4)</f>
        <v>0</v>
      </c>
      <c r="J136" s="38" t="s">
        <v>91</v>
      </c>
      <c r="O136" s="41">
        <f>I136*0.21</f>
        <v>0</v>
      </c>
      <c r="P136">
        <v>3</v>
      </c>
    </row>
    <row r="137" ht="30">
      <c r="A137" s="35" t="s">
        <v>92</v>
      </c>
      <c r="B137" s="42"/>
      <c r="C137" s="43"/>
      <c r="D137" s="43"/>
      <c r="E137" s="37" t="s">
        <v>448</v>
      </c>
      <c r="F137" s="43"/>
      <c r="G137" s="43"/>
      <c r="H137" s="43"/>
      <c r="I137" s="43"/>
      <c r="J137" s="44"/>
    </row>
    <row r="138" ht="30">
      <c r="A138" s="35" t="s">
        <v>94</v>
      </c>
      <c r="B138" s="42"/>
      <c r="C138" s="43"/>
      <c r="D138" s="43"/>
      <c r="E138" s="45" t="s">
        <v>653</v>
      </c>
      <c r="F138" s="43"/>
      <c r="G138" s="43"/>
      <c r="H138" s="43"/>
      <c r="I138" s="43"/>
      <c r="J138" s="44"/>
    </row>
    <row r="139" ht="195">
      <c r="A139" s="35" t="s">
        <v>96</v>
      </c>
      <c r="B139" s="42"/>
      <c r="C139" s="43"/>
      <c r="D139" s="43"/>
      <c r="E139" s="37" t="s">
        <v>441</v>
      </c>
      <c r="F139" s="43"/>
      <c r="G139" s="43"/>
      <c r="H139" s="43"/>
      <c r="I139" s="43"/>
      <c r="J139" s="44"/>
    </row>
    <row r="140" ht="30">
      <c r="A140" s="35" t="s">
        <v>86</v>
      </c>
      <c r="B140" s="35">
        <v>33</v>
      </c>
      <c r="C140" s="36" t="s">
        <v>576</v>
      </c>
      <c r="D140" s="35" t="s">
        <v>88</v>
      </c>
      <c r="E140" s="37" t="s">
        <v>577</v>
      </c>
      <c r="F140" s="38" t="s">
        <v>173</v>
      </c>
      <c r="G140" s="39">
        <v>847.72000000000003</v>
      </c>
      <c r="H140" s="40">
        <v>0</v>
      </c>
      <c r="I140" s="40">
        <f>ROUND(G140*H140,P4)</f>
        <v>0</v>
      </c>
      <c r="J140" s="38" t="s">
        <v>91</v>
      </c>
      <c r="O140" s="41">
        <f>I140*0.21</f>
        <v>0</v>
      </c>
      <c r="P140">
        <v>3</v>
      </c>
    </row>
    <row r="141" ht="30">
      <c r="A141" s="35" t="s">
        <v>92</v>
      </c>
      <c r="B141" s="42"/>
      <c r="C141" s="43"/>
      <c r="D141" s="43"/>
      <c r="E141" s="37" t="s">
        <v>578</v>
      </c>
      <c r="F141" s="43"/>
      <c r="G141" s="43"/>
      <c r="H141" s="43"/>
      <c r="I141" s="43"/>
      <c r="J141" s="44"/>
    </row>
    <row r="142" ht="30">
      <c r="A142" s="35" t="s">
        <v>94</v>
      </c>
      <c r="B142" s="42"/>
      <c r="C142" s="43"/>
      <c r="D142" s="43"/>
      <c r="E142" s="45" t="s">
        <v>579</v>
      </c>
      <c r="F142" s="43"/>
      <c r="G142" s="43"/>
      <c r="H142" s="43"/>
      <c r="I142" s="43"/>
      <c r="J142" s="44"/>
    </row>
    <row r="143" ht="195">
      <c r="A143" s="35" t="s">
        <v>96</v>
      </c>
      <c r="B143" s="42"/>
      <c r="C143" s="43"/>
      <c r="D143" s="43"/>
      <c r="E143" s="37" t="s">
        <v>441</v>
      </c>
      <c r="F143" s="43"/>
      <c r="G143" s="43"/>
      <c r="H143" s="43"/>
      <c r="I143" s="43"/>
      <c r="J143" s="44"/>
    </row>
    <row r="144">
      <c r="A144" s="35" t="s">
        <v>86</v>
      </c>
      <c r="B144" s="35">
        <v>34</v>
      </c>
      <c r="C144" s="36" t="s">
        <v>580</v>
      </c>
      <c r="D144" s="35" t="s">
        <v>88</v>
      </c>
      <c r="E144" s="37" t="s">
        <v>581</v>
      </c>
      <c r="F144" s="38" t="s">
        <v>173</v>
      </c>
      <c r="G144" s="39">
        <v>768.89999999999998</v>
      </c>
      <c r="H144" s="40">
        <v>0</v>
      </c>
      <c r="I144" s="40">
        <f>ROUND(G144*H144,P4)</f>
        <v>0</v>
      </c>
      <c r="J144" s="38" t="s">
        <v>91</v>
      </c>
      <c r="O144" s="41">
        <f>I144*0.21</f>
        <v>0</v>
      </c>
      <c r="P144">
        <v>3</v>
      </c>
    </row>
    <row r="145" ht="30">
      <c r="A145" s="35" t="s">
        <v>92</v>
      </c>
      <c r="B145" s="42"/>
      <c r="C145" s="43"/>
      <c r="D145" s="43"/>
      <c r="E145" s="37" t="s">
        <v>582</v>
      </c>
      <c r="F145" s="43"/>
      <c r="G145" s="43"/>
      <c r="H145" s="43"/>
      <c r="I145" s="43"/>
      <c r="J145" s="44"/>
    </row>
    <row r="146" ht="30">
      <c r="A146" s="35" t="s">
        <v>94</v>
      </c>
      <c r="B146" s="42"/>
      <c r="C146" s="43"/>
      <c r="D146" s="43"/>
      <c r="E146" s="45" t="s">
        <v>654</v>
      </c>
      <c r="F146" s="43"/>
      <c r="G146" s="43"/>
      <c r="H146" s="43"/>
      <c r="I146" s="43"/>
      <c r="J146" s="44"/>
    </row>
    <row r="147" ht="195">
      <c r="A147" s="35" t="s">
        <v>96</v>
      </c>
      <c r="B147" s="42"/>
      <c r="C147" s="43"/>
      <c r="D147" s="43"/>
      <c r="E147" s="37" t="s">
        <v>441</v>
      </c>
      <c r="F147" s="43"/>
      <c r="G147" s="43"/>
      <c r="H147" s="43"/>
      <c r="I147" s="43"/>
      <c r="J147" s="44"/>
    </row>
    <row r="148">
      <c r="A148" s="35" t="s">
        <v>86</v>
      </c>
      <c r="B148" s="35">
        <v>35</v>
      </c>
      <c r="C148" s="36" t="s">
        <v>450</v>
      </c>
      <c r="D148" s="35" t="s">
        <v>88</v>
      </c>
      <c r="E148" s="37" t="s">
        <v>451</v>
      </c>
      <c r="F148" s="38" t="s">
        <v>173</v>
      </c>
      <c r="G148" s="39">
        <v>2340.0300000000002</v>
      </c>
      <c r="H148" s="40">
        <v>0</v>
      </c>
      <c r="I148" s="40">
        <f>ROUND(G148*H148,P4)</f>
        <v>0</v>
      </c>
      <c r="J148" s="38" t="s">
        <v>91</v>
      </c>
      <c r="O148" s="41">
        <f>I148*0.21</f>
        <v>0</v>
      </c>
      <c r="P148">
        <v>3</v>
      </c>
    </row>
    <row r="149">
      <c r="A149" s="35" t="s">
        <v>92</v>
      </c>
      <c r="B149" s="42"/>
      <c r="C149" s="43"/>
      <c r="D149" s="43"/>
      <c r="E149" s="37" t="s">
        <v>452</v>
      </c>
      <c r="F149" s="43"/>
      <c r="G149" s="43"/>
      <c r="H149" s="43"/>
      <c r="I149" s="43"/>
      <c r="J149" s="44"/>
    </row>
    <row r="150" ht="45">
      <c r="A150" s="35" t="s">
        <v>94</v>
      </c>
      <c r="B150" s="42"/>
      <c r="C150" s="43"/>
      <c r="D150" s="43"/>
      <c r="E150" s="45" t="s">
        <v>643</v>
      </c>
      <c r="F150" s="43"/>
      <c r="G150" s="43"/>
      <c r="H150" s="43"/>
      <c r="I150" s="43"/>
      <c r="J150" s="44"/>
    </row>
    <row r="151" ht="75">
      <c r="A151" s="35" t="s">
        <v>96</v>
      </c>
      <c r="B151" s="42"/>
      <c r="C151" s="43"/>
      <c r="D151" s="43"/>
      <c r="E151" s="37" t="s">
        <v>453</v>
      </c>
      <c r="F151" s="43"/>
      <c r="G151" s="43"/>
      <c r="H151" s="43"/>
      <c r="I151" s="43"/>
      <c r="J151" s="44"/>
    </row>
    <row r="152" ht="30">
      <c r="A152" s="35" t="s">
        <v>86</v>
      </c>
      <c r="B152" s="35">
        <v>36</v>
      </c>
      <c r="C152" s="36" t="s">
        <v>584</v>
      </c>
      <c r="D152" s="35" t="s">
        <v>88</v>
      </c>
      <c r="E152" s="37" t="s">
        <v>585</v>
      </c>
      <c r="F152" s="38" t="s">
        <v>173</v>
      </c>
      <c r="G152" s="39">
        <v>176.71000000000001</v>
      </c>
      <c r="H152" s="40">
        <v>0</v>
      </c>
      <c r="I152" s="40">
        <f>ROUND(G152*H152,P4)</f>
        <v>0</v>
      </c>
      <c r="J152" s="38" t="s">
        <v>91</v>
      </c>
      <c r="O152" s="41">
        <f>I152*0.21</f>
        <v>0</v>
      </c>
      <c r="P152">
        <v>3</v>
      </c>
    </row>
    <row r="153" ht="30">
      <c r="A153" s="35" t="s">
        <v>92</v>
      </c>
      <c r="B153" s="42"/>
      <c r="C153" s="43"/>
      <c r="D153" s="43"/>
      <c r="E153" s="37" t="s">
        <v>586</v>
      </c>
      <c r="F153" s="43"/>
      <c r="G153" s="43"/>
      <c r="H153" s="43"/>
      <c r="I153" s="43"/>
      <c r="J153" s="44"/>
    </row>
    <row r="154" ht="30">
      <c r="A154" s="35" t="s">
        <v>94</v>
      </c>
      <c r="B154" s="42"/>
      <c r="C154" s="43"/>
      <c r="D154" s="43"/>
      <c r="E154" s="45" t="s">
        <v>587</v>
      </c>
      <c r="F154" s="43"/>
      <c r="G154" s="43"/>
      <c r="H154" s="43"/>
      <c r="I154" s="43"/>
      <c r="J154" s="44"/>
    </row>
    <row r="155" ht="195">
      <c r="A155" s="35" t="s">
        <v>96</v>
      </c>
      <c r="B155" s="42"/>
      <c r="C155" s="43"/>
      <c r="D155" s="43"/>
      <c r="E155" s="37" t="s">
        <v>588</v>
      </c>
      <c r="F155" s="43"/>
      <c r="G155" s="43"/>
      <c r="H155" s="43"/>
      <c r="I155" s="43"/>
      <c r="J155" s="44"/>
    </row>
    <row r="156">
      <c r="A156" s="35" t="s">
        <v>86</v>
      </c>
      <c r="B156" s="35">
        <v>37</v>
      </c>
      <c r="C156" s="36" t="s">
        <v>589</v>
      </c>
      <c r="D156" s="35" t="s">
        <v>88</v>
      </c>
      <c r="E156" s="37" t="s">
        <v>590</v>
      </c>
      <c r="F156" s="38" t="s">
        <v>173</v>
      </c>
      <c r="G156" s="39">
        <v>70.439999999999998</v>
      </c>
      <c r="H156" s="40">
        <v>0</v>
      </c>
      <c r="I156" s="40">
        <f>ROUND(G156*H156,P4)</f>
        <v>0</v>
      </c>
      <c r="J156" s="38" t="s">
        <v>91</v>
      </c>
      <c r="O156" s="41">
        <f>I156*0.21</f>
        <v>0</v>
      </c>
      <c r="P156">
        <v>3</v>
      </c>
    </row>
    <row r="157" ht="30">
      <c r="A157" s="35" t="s">
        <v>92</v>
      </c>
      <c r="B157" s="42"/>
      <c r="C157" s="43"/>
      <c r="D157" s="43"/>
      <c r="E157" s="37" t="s">
        <v>655</v>
      </c>
      <c r="F157" s="43"/>
      <c r="G157" s="43"/>
      <c r="H157" s="43"/>
      <c r="I157" s="43"/>
      <c r="J157" s="44"/>
    </row>
    <row r="158" ht="30">
      <c r="A158" s="35" t="s">
        <v>94</v>
      </c>
      <c r="B158" s="42"/>
      <c r="C158" s="43"/>
      <c r="D158" s="43"/>
      <c r="E158" s="45" t="s">
        <v>656</v>
      </c>
      <c r="F158" s="43"/>
      <c r="G158" s="43"/>
      <c r="H158" s="43"/>
      <c r="I158" s="43"/>
      <c r="J158" s="44"/>
    </row>
    <row r="159" ht="225">
      <c r="A159" s="35" t="s">
        <v>96</v>
      </c>
      <c r="B159" s="42"/>
      <c r="C159" s="43"/>
      <c r="D159" s="43"/>
      <c r="E159" s="37" t="s">
        <v>593</v>
      </c>
      <c r="F159" s="43"/>
      <c r="G159" s="43"/>
      <c r="H159" s="43"/>
      <c r="I159" s="43"/>
      <c r="J159" s="44"/>
    </row>
    <row r="160">
      <c r="A160" s="35" t="s">
        <v>86</v>
      </c>
      <c r="B160" s="35">
        <v>38</v>
      </c>
      <c r="C160" s="36" t="s">
        <v>657</v>
      </c>
      <c r="D160" s="35" t="s">
        <v>88</v>
      </c>
      <c r="E160" s="37" t="s">
        <v>658</v>
      </c>
      <c r="F160" s="38" t="s">
        <v>173</v>
      </c>
      <c r="G160" s="39">
        <v>18.5</v>
      </c>
      <c r="H160" s="40">
        <v>0</v>
      </c>
      <c r="I160" s="40">
        <f>ROUND(G160*H160,P4)</f>
        <v>0</v>
      </c>
      <c r="J160" s="38" t="s">
        <v>91</v>
      </c>
      <c r="O160" s="41">
        <f>I160*0.21</f>
        <v>0</v>
      </c>
      <c r="P160">
        <v>3</v>
      </c>
    </row>
    <row r="161" ht="30">
      <c r="A161" s="35" t="s">
        <v>92</v>
      </c>
      <c r="B161" s="42"/>
      <c r="C161" s="43"/>
      <c r="D161" s="43"/>
      <c r="E161" s="37" t="s">
        <v>659</v>
      </c>
      <c r="F161" s="43"/>
      <c r="G161" s="43"/>
      <c r="H161" s="43"/>
      <c r="I161" s="43"/>
      <c r="J161" s="44"/>
    </row>
    <row r="162" ht="30">
      <c r="A162" s="35" t="s">
        <v>94</v>
      </c>
      <c r="B162" s="42"/>
      <c r="C162" s="43"/>
      <c r="D162" s="43"/>
      <c r="E162" s="45" t="s">
        <v>660</v>
      </c>
      <c r="F162" s="43"/>
      <c r="G162" s="43"/>
      <c r="H162" s="43"/>
      <c r="I162" s="43"/>
      <c r="J162" s="44"/>
    </row>
    <row r="163" ht="225">
      <c r="A163" s="35" t="s">
        <v>96</v>
      </c>
      <c r="B163" s="42"/>
      <c r="C163" s="43"/>
      <c r="D163" s="43"/>
      <c r="E163" s="37" t="s">
        <v>593</v>
      </c>
      <c r="F163" s="43"/>
      <c r="G163" s="43"/>
      <c r="H163" s="43"/>
      <c r="I163" s="43"/>
      <c r="J163" s="44"/>
    </row>
    <row r="164" ht="30">
      <c r="A164" s="35" t="s">
        <v>86</v>
      </c>
      <c r="B164" s="35">
        <v>39</v>
      </c>
      <c r="C164" s="36" t="s">
        <v>661</v>
      </c>
      <c r="D164" s="35" t="s">
        <v>88</v>
      </c>
      <c r="E164" s="37" t="s">
        <v>662</v>
      </c>
      <c r="F164" s="38" t="s">
        <v>173</v>
      </c>
      <c r="G164" s="39">
        <v>11</v>
      </c>
      <c r="H164" s="40">
        <v>0</v>
      </c>
      <c r="I164" s="40">
        <f>ROUND(G164*H164,P4)</f>
        <v>0</v>
      </c>
      <c r="J164" s="38" t="s">
        <v>91</v>
      </c>
      <c r="O164" s="41">
        <f>I164*0.21</f>
        <v>0</v>
      </c>
      <c r="P164">
        <v>3</v>
      </c>
    </row>
    <row r="165" ht="30">
      <c r="A165" s="35" t="s">
        <v>92</v>
      </c>
      <c r="B165" s="42"/>
      <c r="C165" s="43"/>
      <c r="D165" s="43"/>
      <c r="E165" s="37" t="s">
        <v>663</v>
      </c>
      <c r="F165" s="43"/>
      <c r="G165" s="43"/>
      <c r="H165" s="43"/>
      <c r="I165" s="43"/>
      <c r="J165" s="44"/>
    </row>
    <row r="166" ht="30">
      <c r="A166" s="35" t="s">
        <v>94</v>
      </c>
      <c r="B166" s="42"/>
      <c r="C166" s="43"/>
      <c r="D166" s="43"/>
      <c r="E166" s="45" t="s">
        <v>664</v>
      </c>
      <c r="F166" s="43"/>
      <c r="G166" s="43"/>
      <c r="H166" s="43"/>
      <c r="I166" s="43"/>
      <c r="J166" s="44"/>
    </row>
    <row r="167" ht="225">
      <c r="A167" s="35" t="s">
        <v>96</v>
      </c>
      <c r="B167" s="42"/>
      <c r="C167" s="43"/>
      <c r="D167" s="43"/>
      <c r="E167" s="37" t="s">
        <v>593</v>
      </c>
      <c r="F167" s="43"/>
      <c r="G167" s="43"/>
      <c r="H167" s="43"/>
      <c r="I167" s="43"/>
      <c r="J167" s="44"/>
    </row>
    <row r="168">
      <c r="A168" s="29" t="s">
        <v>83</v>
      </c>
      <c r="B168" s="30"/>
      <c r="C168" s="31" t="s">
        <v>312</v>
      </c>
      <c r="D168" s="32"/>
      <c r="E168" s="29" t="s">
        <v>313</v>
      </c>
      <c r="F168" s="32"/>
      <c r="G168" s="32"/>
      <c r="H168" s="32"/>
      <c r="I168" s="33">
        <f>SUMIFS(I169:I172,A169:A172,"P")</f>
        <v>0</v>
      </c>
      <c r="J168" s="34"/>
    </row>
    <row r="169">
      <c r="A169" s="35" t="s">
        <v>86</v>
      </c>
      <c r="B169" s="35">
        <v>40</v>
      </c>
      <c r="C169" s="36" t="s">
        <v>454</v>
      </c>
      <c r="D169" s="35" t="s">
        <v>88</v>
      </c>
      <c r="E169" s="37" t="s">
        <v>455</v>
      </c>
      <c r="F169" s="38" t="s">
        <v>204</v>
      </c>
      <c r="G169" s="39">
        <v>203.80000000000001</v>
      </c>
      <c r="H169" s="40">
        <v>0</v>
      </c>
      <c r="I169" s="40">
        <f>ROUND(G169*H169,P4)</f>
        <v>0</v>
      </c>
      <c r="J169" s="38" t="s">
        <v>91</v>
      </c>
      <c r="O169" s="41">
        <f>I169*0.21</f>
        <v>0</v>
      </c>
      <c r="P169">
        <v>3</v>
      </c>
    </row>
    <row r="170" ht="30">
      <c r="A170" s="35" t="s">
        <v>92</v>
      </c>
      <c r="B170" s="42"/>
      <c r="C170" s="43"/>
      <c r="D170" s="43"/>
      <c r="E170" s="37" t="s">
        <v>665</v>
      </c>
      <c r="F170" s="43"/>
      <c r="G170" s="43"/>
      <c r="H170" s="43"/>
      <c r="I170" s="43"/>
      <c r="J170" s="44"/>
    </row>
    <row r="171" ht="30">
      <c r="A171" s="35" t="s">
        <v>94</v>
      </c>
      <c r="B171" s="42"/>
      <c r="C171" s="43"/>
      <c r="D171" s="43"/>
      <c r="E171" s="45" t="s">
        <v>666</v>
      </c>
      <c r="F171" s="43"/>
      <c r="G171" s="43"/>
      <c r="H171" s="43"/>
      <c r="I171" s="43"/>
      <c r="J171" s="44"/>
    </row>
    <row r="172" ht="90">
      <c r="A172" s="35" t="s">
        <v>96</v>
      </c>
      <c r="B172" s="42"/>
      <c r="C172" s="43"/>
      <c r="D172" s="43"/>
      <c r="E172" s="37" t="s">
        <v>458</v>
      </c>
      <c r="F172" s="43"/>
      <c r="G172" s="43"/>
      <c r="H172" s="43"/>
      <c r="I172" s="43"/>
      <c r="J172" s="44"/>
    </row>
    <row r="173">
      <c r="A173" s="29" t="s">
        <v>83</v>
      </c>
      <c r="B173" s="30"/>
      <c r="C173" s="31" t="s">
        <v>468</v>
      </c>
      <c r="D173" s="32"/>
      <c r="E173" s="29" t="s">
        <v>469</v>
      </c>
      <c r="F173" s="32"/>
      <c r="G173" s="32"/>
      <c r="H173" s="32"/>
      <c r="I173" s="33">
        <f>SUMIFS(I174:I181,A174:A181,"P")</f>
        <v>0</v>
      </c>
      <c r="J173" s="34"/>
    </row>
    <row r="174">
      <c r="A174" s="35" t="s">
        <v>86</v>
      </c>
      <c r="B174" s="35">
        <v>41</v>
      </c>
      <c r="C174" s="36" t="s">
        <v>667</v>
      </c>
      <c r="D174" s="35" t="s">
        <v>88</v>
      </c>
      <c r="E174" s="37" t="s">
        <v>668</v>
      </c>
      <c r="F174" s="38" t="s">
        <v>167</v>
      </c>
      <c r="G174" s="39">
        <v>28.532</v>
      </c>
      <c r="H174" s="40">
        <v>0</v>
      </c>
      <c r="I174" s="40">
        <f>ROUND(G174*H174,P4)</f>
        <v>0</v>
      </c>
      <c r="J174" s="38" t="s">
        <v>91</v>
      </c>
      <c r="O174" s="41">
        <f>I174*0.21</f>
        <v>0</v>
      </c>
      <c r="P174">
        <v>3</v>
      </c>
    </row>
    <row r="175">
      <c r="A175" s="35" t="s">
        <v>92</v>
      </c>
      <c r="B175" s="42"/>
      <c r="C175" s="43"/>
      <c r="D175" s="43"/>
      <c r="E175" s="37" t="s">
        <v>669</v>
      </c>
      <c r="F175" s="43"/>
      <c r="G175" s="43"/>
      <c r="H175" s="43"/>
      <c r="I175" s="43"/>
      <c r="J175" s="44"/>
    </row>
    <row r="176">
      <c r="A176" s="35" t="s">
        <v>94</v>
      </c>
      <c r="B176" s="42"/>
      <c r="C176" s="43"/>
      <c r="D176" s="43"/>
      <c r="E176" s="45" t="s">
        <v>670</v>
      </c>
      <c r="F176" s="43"/>
      <c r="G176" s="43"/>
      <c r="H176" s="43"/>
      <c r="I176" s="43"/>
      <c r="J176" s="44"/>
    </row>
    <row r="177" ht="409.5">
      <c r="A177" s="35" t="s">
        <v>96</v>
      </c>
      <c r="B177" s="42"/>
      <c r="C177" s="43"/>
      <c r="D177" s="43"/>
      <c r="E177" s="37" t="s">
        <v>479</v>
      </c>
      <c r="F177" s="43"/>
      <c r="G177" s="43"/>
      <c r="H177" s="43"/>
      <c r="I177" s="43"/>
      <c r="J177" s="44"/>
    </row>
    <row r="178">
      <c r="A178" s="35" t="s">
        <v>86</v>
      </c>
      <c r="B178" s="35">
        <v>42</v>
      </c>
      <c r="C178" s="36" t="s">
        <v>475</v>
      </c>
      <c r="D178" s="35" t="s">
        <v>88</v>
      </c>
      <c r="E178" s="37" t="s">
        <v>476</v>
      </c>
      <c r="F178" s="38" t="s">
        <v>167</v>
      </c>
      <c r="G178" s="39">
        <v>25.518000000000001</v>
      </c>
      <c r="H178" s="40">
        <v>0</v>
      </c>
      <c r="I178" s="40">
        <f>ROUND(G178*H178,P4)</f>
        <v>0</v>
      </c>
      <c r="J178" s="38" t="s">
        <v>91</v>
      </c>
      <c r="O178" s="41">
        <f>I178*0.21</f>
        <v>0</v>
      </c>
      <c r="P178">
        <v>3</v>
      </c>
    </row>
    <row r="179" ht="45">
      <c r="A179" s="35" t="s">
        <v>92</v>
      </c>
      <c r="B179" s="42"/>
      <c r="C179" s="43"/>
      <c r="D179" s="43"/>
      <c r="E179" s="37" t="s">
        <v>671</v>
      </c>
      <c r="F179" s="43"/>
      <c r="G179" s="43"/>
      <c r="H179" s="43"/>
      <c r="I179" s="43"/>
      <c r="J179" s="44"/>
    </row>
    <row r="180" ht="45">
      <c r="A180" s="35" t="s">
        <v>94</v>
      </c>
      <c r="B180" s="42"/>
      <c r="C180" s="43"/>
      <c r="D180" s="43"/>
      <c r="E180" s="45" t="s">
        <v>672</v>
      </c>
      <c r="F180" s="43"/>
      <c r="G180" s="43"/>
      <c r="H180" s="43"/>
      <c r="I180" s="43"/>
      <c r="J180" s="44"/>
    </row>
    <row r="181" ht="409.5">
      <c r="A181" s="35" t="s">
        <v>96</v>
      </c>
      <c r="B181" s="42"/>
      <c r="C181" s="43"/>
      <c r="D181" s="43"/>
      <c r="E181" s="37" t="s">
        <v>479</v>
      </c>
      <c r="F181" s="43"/>
      <c r="G181" s="43"/>
      <c r="H181" s="43"/>
      <c r="I181" s="43"/>
      <c r="J181" s="44"/>
    </row>
    <row r="182">
      <c r="A182" s="29" t="s">
        <v>83</v>
      </c>
      <c r="B182" s="30"/>
      <c r="C182" s="31" t="s">
        <v>200</v>
      </c>
      <c r="D182" s="32"/>
      <c r="E182" s="29" t="s">
        <v>201</v>
      </c>
      <c r="F182" s="32"/>
      <c r="G182" s="32"/>
      <c r="H182" s="32"/>
      <c r="I182" s="33">
        <f>SUMIFS(I183:I210,A183:A210,"P")</f>
        <v>0</v>
      </c>
      <c r="J182" s="34"/>
    </row>
    <row r="183">
      <c r="A183" s="35" t="s">
        <v>86</v>
      </c>
      <c r="B183" s="35">
        <v>43</v>
      </c>
      <c r="C183" s="36" t="s">
        <v>595</v>
      </c>
      <c r="D183" s="35" t="s">
        <v>88</v>
      </c>
      <c r="E183" s="37" t="s">
        <v>596</v>
      </c>
      <c r="F183" s="38" t="s">
        <v>204</v>
      </c>
      <c r="G183" s="39">
        <v>30.600000000000001</v>
      </c>
      <c r="H183" s="40">
        <v>0</v>
      </c>
      <c r="I183" s="40">
        <f>ROUND(G183*H183,P4)</f>
        <v>0</v>
      </c>
      <c r="J183" s="38" t="s">
        <v>91</v>
      </c>
      <c r="O183" s="41">
        <f>I183*0.21</f>
        <v>0</v>
      </c>
      <c r="P183">
        <v>3</v>
      </c>
    </row>
    <row r="184" ht="30">
      <c r="A184" s="35" t="s">
        <v>92</v>
      </c>
      <c r="B184" s="42"/>
      <c r="C184" s="43"/>
      <c r="D184" s="43"/>
      <c r="E184" s="37" t="s">
        <v>597</v>
      </c>
      <c r="F184" s="43"/>
      <c r="G184" s="43"/>
      <c r="H184" s="43"/>
      <c r="I184" s="43"/>
      <c r="J184" s="44"/>
    </row>
    <row r="185" ht="30">
      <c r="A185" s="35" t="s">
        <v>94</v>
      </c>
      <c r="B185" s="42"/>
      <c r="C185" s="43"/>
      <c r="D185" s="43"/>
      <c r="E185" s="45" t="s">
        <v>673</v>
      </c>
      <c r="F185" s="43"/>
      <c r="G185" s="43"/>
      <c r="H185" s="43"/>
      <c r="I185" s="43"/>
      <c r="J185" s="44"/>
    </row>
    <row r="186" ht="90">
      <c r="A186" s="35" t="s">
        <v>96</v>
      </c>
      <c r="B186" s="42"/>
      <c r="C186" s="43"/>
      <c r="D186" s="43"/>
      <c r="E186" s="37" t="s">
        <v>599</v>
      </c>
      <c r="F186" s="43"/>
      <c r="G186" s="43"/>
      <c r="H186" s="43"/>
      <c r="I186" s="43"/>
      <c r="J186" s="44"/>
    </row>
    <row r="187">
      <c r="A187" s="35" t="s">
        <v>86</v>
      </c>
      <c r="B187" s="35">
        <v>44</v>
      </c>
      <c r="C187" s="36" t="s">
        <v>600</v>
      </c>
      <c r="D187" s="35" t="s">
        <v>88</v>
      </c>
      <c r="E187" s="37" t="s">
        <v>601</v>
      </c>
      <c r="F187" s="38" t="s">
        <v>204</v>
      </c>
      <c r="G187" s="39">
        <v>186.19999999999999</v>
      </c>
      <c r="H187" s="40">
        <v>0</v>
      </c>
      <c r="I187" s="40">
        <f>ROUND(G187*H187,P4)</f>
        <v>0</v>
      </c>
      <c r="J187" s="38" t="s">
        <v>91</v>
      </c>
      <c r="O187" s="41">
        <f>I187*0.21</f>
        <v>0</v>
      </c>
      <c r="P187">
        <v>3</v>
      </c>
    </row>
    <row r="188">
      <c r="A188" s="35" t="s">
        <v>92</v>
      </c>
      <c r="B188" s="42"/>
      <c r="C188" s="43"/>
      <c r="D188" s="43"/>
      <c r="E188" s="37" t="s">
        <v>674</v>
      </c>
      <c r="F188" s="43"/>
      <c r="G188" s="43"/>
      <c r="H188" s="43"/>
      <c r="I188" s="43"/>
      <c r="J188" s="44"/>
    </row>
    <row r="189" ht="30">
      <c r="A189" s="35" t="s">
        <v>94</v>
      </c>
      <c r="B189" s="42"/>
      <c r="C189" s="43"/>
      <c r="D189" s="43"/>
      <c r="E189" s="45" t="s">
        <v>675</v>
      </c>
      <c r="F189" s="43"/>
      <c r="G189" s="43"/>
      <c r="H189" s="43"/>
      <c r="I189" s="43"/>
      <c r="J189" s="44"/>
    </row>
    <row r="190" ht="90">
      <c r="A190" s="35" t="s">
        <v>96</v>
      </c>
      <c r="B190" s="42"/>
      <c r="C190" s="43"/>
      <c r="D190" s="43"/>
      <c r="E190" s="37" t="s">
        <v>599</v>
      </c>
      <c r="F190" s="43"/>
      <c r="G190" s="43"/>
      <c r="H190" s="43"/>
      <c r="I190" s="43"/>
      <c r="J190" s="44"/>
    </row>
    <row r="191">
      <c r="A191" s="35" t="s">
        <v>86</v>
      </c>
      <c r="B191" s="35">
        <v>45</v>
      </c>
      <c r="C191" s="36" t="s">
        <v>676</v>
      </c>
      <c r="D191" s="35" t="s">
        <v>88</v>
      </c>
      <c r="E191" s="37" t="s">
        <v>677</v>
      </c>
      <c r="F191" s="38" t="s">
        <v>204</v>
      </c>
      <c r="G191" s="39">
        <v>10.34</v>
      </c>
      <c r="H191" s="40">
        <v>0</v>
      </c>
      <c r="I191" s="40">
        <f>ROUND(G191*H191,P4)</f>
        <v>0</v>
      </c>
      <c r="J191" s="38" t="s">
        <v>91</v>
      </c>
      <c r="O191" s="41">
        <f>I191*0.21</f>
        <v>0</v>
      </c>
      <c r="P191">
        <v>3</v>
      </c>
    </row>
    <row r="192" ht="30">
      <c r="A192" s="35" t="s">
        <v>92</v>
      </c>
      <c r="B192" s="42"/>
      <c r="C192" s="43"/>
      <c r="D192" s="43"/>
      <c r="E192" s="37" t="s">
        <v>678</v>
      </c>
      <c r="F192" s="43"/>
      <c r="G192" s="43"/>
      <c r="H192" s="43"/>
      <c r="I192" s="43"/>
      <c r="J192" s="44"/>
    </row>
    <row r="193" ht="30">
      <c r="A193" s="35" t="s">
        <v>94</v>
      </c>
      <c r="B193" s="42"/>
      <c r="C193" s="43"/>
      <c r="D193" s="43"/>
      <c r="E193" s="45" t="s">
        <v>679</v>
      </c>
      <c r="F193" s="43"/>
      <c r="G193" s="43"/>
      <c r="H193" s="43"/>
      <c r="I193" s="43"/>
      <c r="J193" s="44"/>
    </row>
    <row r="194" ht="90">
      <c r="A194" s="35" t="s">
        <v>96</v>
      </c>
      <c r="B194" s="42"/>
      <c r="C194" s="43"/>
      <c r="D194" s="43"/>
      <c r="E194" s="37" t="s">
        <v>497</v>
      </c>
      <c r="F194" s="43"/>
      <c r="G194" s="43"/>
      <c r="H194" s="43"/>
      <c r="I194" s="43"/>
      <c r="J194" s="44"/>
    </row>
    <row r="195">
      <c r="A195" s="35" t="s">
        <v>86</v>
      </c>
      <c r="B195" s="35">
        <v>46</v>
      </c>
      <c r="C195" s="36" t="s">
        <v>493</v>
      </c>
      <c r="D195" s="35" t="s">
        <v>88</v>
      </c>
      <c r="E195" s="37" t="s">
        <v>494</v>
      </c>
      <c r="F195" s="38" t="s">
        <v>204</v>
      </c>
      <c r="G195" s="39">
        <v>19.719999999999999</v>
      </c>
      <c r="H195" s="40">
        <v>0</v>
      </c>
      <c r="I195" s="40">
        <f>ROUND(G195*H195,P4)</f>
        <v>0</v>
      </c>
      <c r="J195" s="38" t="s">
        <v>91</v>
      </c>
      <c r="O195" s="41">
        <f>I195*0.21</f>
        <v>0</v>
      </c>
      <c r="P195">
        <v>3</v>
      </c>
    </row>
    <row r="196" ht="30">
      <c r="A196" s="35" t="s">
        <v>92</v>
      </c>
      <c r="B196" s="42"/>
      <c r="C196" s="43"/>
      <c r="D196" s="43"/>
      <c r="E196" s="37" t="s">
        <v>680</v>
      </c>
      <c r="F196" s="43"/>
      <c r="G196" s="43"/>
      <c r="H196" s="43"/>
      <c r="I196" s="43"/>
      <c r="J196" s="44"/>
    </row>
    <row r="197" ht="30">
      <c r="A197" s="35" t="s">
        <v>94</v>
      </c>
      <c r="B197" s="42"/>
      <c r="C197" s="43"/>
      <c r="D197" s="43"/>
      <c r="E197" s="45" t="s">
        <v>681</v>
      </c>
      <c r="F197" s="43"/>
      <c r="G197" s="43"/>
      <c r="H197" s="43"/>
      <c r="I197" s="43"/>
      <c r="J197" s="44"/>
    </row>
    <row r="198" ht="90">
      <c r="A198" s="35" t="s">
        <v>96</v>
      </c>
      <c r="B198" s="42"/>
      <c r="C198" s="43"/>
      <c r="D198" s="43"/>
      <c r="E198" s="37" t="s">
        <v>497</v>
      </c>
      <c r="F198" s="43"/>
      <c r="G198" s="43"/>
      <c r="H198" s="43"/>
      <c r="I198" s="43"/>
      <c r="J198" s="44"/>
    </row>
    <row r="199">
      <c r="A199" s="35" t="s">
        <v>86</v>
      </c>
      <c r="B199" s="35">
        <v>47</v>
      </c>
      <c r="C199" s="36" t="s">
        <v>498</v>
      </c>
      <c r="D199" s="35" t="s">
        <v>110</v>
      </c>
      <c r="E199" s="37" t="s">
        <v>499</v>
      </c>
      <c r="F199" s="38" t="s">
        <v>204</v>
      </c>
      <c r="G199" s="39">
        <v>241</v>
      </c>
      <c r="H199" s="40">
        <v>0</v>
      </c>
      <c r="I199" s="40">
        <f>ROUND(G199*H199,P4)</f>
        <v>0</v>
      </c>
      <c r="J199" s="38" t="s">
        <v>91</v>
      </c>
      <c r="O199" s="41">
        <f>I199*0.21</f>
        <v>0</v>
      </c>
      <c r="P199">
        <v>3</v>
      </c>
    </row>
    <row r="200" ht="60">
      <c r="A200" s="35" t="s">
        <v>92</v>
      </c>
      <c r="B200" s="42"/>
      <c r="C200" s="43"/>
      <c r="D200" s="43"/>
      <c r="E200" s="37" t="s">
        <v>535</v>
      </c>
      <c r="F200" s="43"/>
      <c r="G200" s="43"/>
      <c r="H200" s="43"/>
      <c r="I200" s="43"/>
      <c r="J200" s="44"/>
    </row>
    <row r="201" ht="30">
      <c r="A201" s="35" t="s">
        <v>94</v>
      </c>
      <c r="B201" s="42"/>
      <c r="C201" s="43"/>
      <c r="D201" s="43"/>
      <c r="E201" s="45" t="s">
        <v>609</v>
      </c>
      <c r="F201" s="43"/>
      <c r="G201" s="43"/>
      <c r="H201" s="43"/>
      <c r="I201" s="43"/>
      <c r="J201" s="44"/>
    </row>
    <row r="202" ht="90">
      <c r="A202" s="35" t="s">
        <v>96</v>
      </c>
      <c r="B202" s="42"/>
      <c r="C202" s="43"/>
      <c r="D202" s="43"/>
      <c r="E202" s="37" t="s">
        <v>501</v>
      </c>
      <c r="F202" s="43"/>
      <c r="G202" s="43"/>
      <c r="H202" s="43"/>
      <c r="I202" s="43"/>
      <c r="J202" s="44"/>
    </row>
    <row r="203">
      <c r="A203" s="35" t="s">
        <v>86</v>
      </c>
      <c r="B203" s="35">
        <v>48</v>
      </c>
      <c r="C203" s="36" t="s">
        <v>498</v>
      </c>
      <c r="D203" s="35" t="s">
        <v>114</v>
      </c>
      <c r="E203" s="37" t="s">
        <v>499</v>
      </c>
      <c r="F203" s="38" t="s">
        <v>204</v>
      </c>
      <c r="G203" s="39">
        <v>241</v>
      </c>
      <c r="H203" s="40">
        <v>0</v>
      </c>
      <c r="I203" s="40">
        <f>ROUND(G203*H203,P4)</f>
        <v>0</v>
      </c>
      <c r="J203" s="38" t="s">
        <v>91</v>
      </c>
      <c r="O203" s="41">
        <f>I203*0.21</f>
        <v>0</v>
      </c>
      <c r="P203">
        <v>3</v>
      </c>
    </row>
    <row r="204" ht="30">
      <c r="A204" s="35" t="s">
        <v>92</v>
      </c>
      <c r="B204" s="42"/>
      <c r="C204" s="43"/>
      <c r="D204" s="43"/>
      <c r="E204" s="37" t="s">
        <v>502</v>
      </c>
      <c r="F204" s="43"/>
      <c r="G204" s="43"/>
      <c r="H204" s="43"/>
      <c r="I204" s="43"/>
      <c r="J204" s="44"/>
    </row>
    <row r="205" ht="30">
      <c r="A205" s="35" t="s">
        <v>94</v>
      </c>
      <c r="B205" s="42"/>
      <c r="C205" s="43"/>
      <c r="D205" s="43"/>
      <c r="E205" s="45" t="s">
        <v>609</v>
      </c>
      <c r="F205" s="43"/>
      <c r="G205" s="43"/>
      <c r="H205" s="43"/>
      <c r="I205" s="43"/>
      <c r="J205" s="44"/>
    </row>
    <row r="206" ht="90">
      <c r="A206" s="35" t="s">
        <v>96</v>
      </c>
      <c r="B206" s="42"/>
      <c r="C206" s="43"/>
      <c r="D206" s="43"/>
      <c r="E206" s="37" t="s">
        <v>501</v>
      </c>
      <c r="F206" s="43"/>
      <c r="G206" s="43"/>
      <c r="H206" s="43"/>
      <c r="I206" s="43"/>
      <c r="J206" s="44"/>
    </row>
    <row r="207" ht="30">
      <c r="A207" s="35" t="s">
        <v>86</v>
      </c>
      <c r="B207" s="35">
        <v>49</v>
      </c>
      <c r="C207" s="36" t="s">
        <v>503</v>
      </c>
      <c r="D207" s="35" t="s">
        <v>88</v>
      </c>
      <c r="E207" s="37" t="s">
        <v>504</v>
      </c>
      <c r="F207" s="38" t="s">
        <v>204</v>
      </c>
      <c r="G207" s="39">
        <v>47</v>
      </c>
      <c r="H207" s="40">
        <v>0</v>
      </c>
      <c r="I207" s="40">
        <f>ROUND(G207*H207,P4)</f>
        <v>0</v>
      </c>
      <c r="J207" s="38" t="s">
        <v>91</v>
      </c>
      <c r="O207" s="41">
        <f>I207*0.21</f>
        <v>0</v>
      </c>
      <c r="P207">
        <v>3</v>
      </c>
    </row>
    <row r="208" ht="45">
      <c r="A208" s="35" t="s">
        <v>92</v>
      </c>
      <c r="B208" s="42"/>
      <c r="C208" s="43"/>
      <c r="D208" s="43"/>
      <c r="E208" s="37" t="s">
        <v>604</v>
      </c>
      <c r="F208" s="43"/>
      <c r="G208" s="43"/>
      <c r="H208" s="43"/>
      <c r="I208" s="43"/>
      <c r="J208" s="44"/>
    </row>
    <row r="209" ht="30">
      <c r="A209" s="35" t="s">
        <v>94</v>
      </c>
      <c r="B209" s="42"/>
      <c r="C209" s="43"/>
      <c r="D209" s="43"/>
      <c r="E209" s="45" t="s">
        <v>682</v>
      </c>
      <c r="F209" s="43"/>
      <c r="G209" s="43"/>
      <c r="H209" s="43"/>
      <c r="I209" s="43"/>
      <c r="J209" s="44"/>
    </row>
    <row r="210" ht="165">
      <c r="A210" s="35" t="s">
        <v>96</v>
      </c>
      <c r="B210" s="47"/>
      <c r="C210" s="48"/>
      <c r="D210" s="48"/>
      <c r="E210" s="37" t="s">
        <v>507</v>
      </c>
      <c r="F210" s="48"/>
      <c r="G210" s="48"/>
      <c r="H210" s="48"/>
      <c r="I210" s="48"/>
      <c r="J21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28</v>
      </c>
      <c r="I3" s="23">
        <f>SUMIFS(I8:I121,A8:A121,"SD")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28</v>
      </c>
      <c r="D4" s="20"/>
      <c r="E4" s="21" t="s">
        <v>29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>
      <c r="A9" s="35" t="s">
        <v>86</v>
      </c>
      <c r="B9" s="35">
        <v>1</v>
      </c>
      <c r="C9" s="36" t="s">
        <v>325</v>
      </c>
      <c r="D9" s="35" t="s">
        <v>88</v>
      </c>
      <c r="E9" s="37" t="s">
        <v>326</v>
      </c>
      <c r="F9" s="38" t="s">
        <v>167</v>
      </c>
      <c r="G9" s="39">
        <v>2871.645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46" t="s">
        <v>88</v>
      </c>
      <c r="F10" s="43"/>
      <c r="G10" s="43"/>
      <c r="H10" s="43"/>
      <c r="I10" s="43"/>
      <c r="J10" s="44"/>
    </row>
    <row r="11" ht="60">
      <c r="A11" s="35" t="s">
        <v>94</v>
      </c>
      <c r="B11" s="42"/>
      <c r="C11" s="43"/>
      <c r="D11" s="43"/>
      <c r="E11" s="45" t="s">
        <v>683</v>
      </c>
      <c r="F11" s="43"/>
      <c r="G11" s="43"/>
      <c r="H11" s="43"/>
      <c r="I11" s="43"/>
      <c r="J11" s="44"/>
    </row>
    <row r="12" ht="75">
      <c r="A12" s="35" t="s">
        <v>96</v>
      </c>
      <c r="B12" s="42"/>
      <c r="C12" s="43"/>
      <c r="D12" s="43"/>
      <c r="E12" s="37" t="s">
        <v>328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SUMIFS(I14:I49,A14:A49,"P")</f>
        <v>0</v>
      </c>
      <c r="J13" s="34"/>
    </row>
    <row r="14">
      <c r="A14" s="35" t="s">
        <v>86</v>
      </c>
      <c r="B14" s="35">
        <v>2</v>
      </c>
      <c r="C14" s="36" t="s">
        <v>329</v>
      </c>
      <c r="D14" s="35" t="s">
        <v>88</v>
      </c>
      <c r="E14" s="37" t="s">
        <v>330</v>
      </c>
      <c r="F14" s="38" t="s">
        <v>204</v>
      </c>
      <c r="G14" s="39">
        <v>9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45">
      <c r="A15" s="35" t="s">
        <v>92</v>
      </c>
      <c r="B15" s="42"/>
      <c r="C15" s="43"/>
      <c r="D15" s="43"/>
      <c r="E15" s="37" t="s">
        <v>509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684</v>
      </c>
      <c r="F16" s="43"/>
      <c r="G16" s="43"/>
      <c r="H16" s="43"/>
      <c r="I16" s="43"/>
      <c r="J16" s="44"/>
    </row>
    <row r="17" ht="75">
      <c r="A17" s="35" t="s">
        <v>96</v>
      </c>
      <c r="B17" s="42"/>
      <c r="C17" s="43"/>
      <c r="D17" s="43"/>
      <c r="E17" s="37" t="s">
        <v>333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334</v>
      </c>
      <c r="D18" s="35" t="s">
        <v>88</v>
      </c>
      <c r="E18" s="37" t="s">
        <v>335</v>
      </c>
      <c r="F18" s="38" t="s">
        <v>167</v>
      </c>
      <c r="G18" s="39">
        <v>2762.453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30">
      <c r="A19" s="35" t="s">
        <v>92</v>
      </c>
      <c r="B19" s="42"/>
      <c r="C19" s="43"/>
      <c r="D19" s="43"/>
      <c r="E19" s="37" t="s">
        <v>511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685</v>
      </c>
      <c r="F20" s="43"/>
      <c r="G20" s="43"/>
      <c r="H20" s="43"/>
      <c r="I20" s="43"/>
      <c r="J20" s="44"/>
    </row>
    <row r="21" ht="409.5">
      <c r="A21" s="35" t="s">
        <v>96</v>
      </c>
      <c r="B21" s="42"/>
      <c r="C21" s="43"/>
      <c r="D21" s="43"/>
      <c r="E21" s="37" t="s">
        <v>338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187</v>
      </c>
      <c r="D22" s="35" t="s">
        <v>88</v>
      </c>
      <c r="E22" s="37" t="s">
        <v>188</v>
      </c>
      <c r="F22" s="38" t="s">
        <v>167</v>
      </c>
      <c r="G22" s="39">
        <v>3409.0410000000002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30">
      <c r="A23" s="35" t="s">
        <v>92</v>
      </c>
      <c r="B23" s="42"/>
      <c r="C23" s="43"/>
      <c r="D23" s="43"/>
      <c r="E23" s="37" t="s">
        <v>513</v>
      </c>
      <c r="F23" s="43"/>
      <c r="G23" s="43"/>
      <c r="H23" s="43"/>
      <c r="I23" s="43"/>
      <c r="J23" s="44"/>
    </row>
    <row r="24" ht="75">
      <c r="A24" s="35" t="s">
        <v>94</v>
      </c>
      <c r="B24" s="42"/>
      <c r="C24" s="43"/>
      <c r="D24" s="43"/>
      <c r="E24" s="45" t="s">
        <v>686</v>
      </c>
      <c r="F24" s="43"/>
      <c r="G24" s="43"/>
      <c r="H24" s="43"/>
      <c r="I24" s="43"/>
      <c r="J24" s="44"/>
    </row>
    <row r="25" ht="405">
      <c r="A25" s="35" t="s">
        <v>96</v>
      </c>
      <c r="B25" s="42"/>
      <c r="C25" s="43"/>
      <c r="D25" s="43"/>
      <c r="E25" s="37" t="s">
        <v>191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345</v>
      </c>
      <c r="D26" s="35" t="s">
        <v>110</v>
      </c>
      <c r="E26" s="37" t="s">
        <v>346</v>
      </c>
      <c r="F26" s="38" t="s">
        <v>167</v>
      </c>
      <c r="G26" s="39">
        <v>1291.4490000000001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>
      <c r="A27" s="35" t="s">
        <v>92</v>
      </c>
      <c r="B27" s="42"/>
      <c r="C27" s="43"/>
      <c r="D27" s="43"/>
      <c r="E27" s="37" t="s">
        <v>515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687</v>
      </c>
      <c r="F28" s="43"/>
      <c r="G28" s="43"/>
      <c r="H28" s="43"/>
      <c r="I28" s="43"/>
      <c r="J28" s="44"/>
    </row>
    <row r="29" ht="375">
      <c r="A29" s="35" t="s">
        <v>96</v>
      </c>
      <c r="B29" s="42"/>
      <c r="C29" s="43"/>
      <c r="D29" s="43"/>
      <c r="E29" s="37" t="s">
        <v>349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269</v>
      </c>
      <c r="D30" s="35" t="s">
        <v>88</v>
      </c>
      <c r="E30" s="37" t="s">
        <v>270</v>
      </c>
      <c r="F30" s="38" t="s">
        <v>167</v>
      </c>
      <c r="G30" s="39">
        <v>2762.453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>
      <c r="A31" s="35" t="s">
        <v>92</v>
      </c>
      <c r="B31" s="42"/>
      <c r="C31" s="43"/>
      <c r="D31" s="43"/>
      <c r="E31" s="37" t="s">
        <v>271</v>
      </c>
      <c r="F31" s="43"/>
      <c r="G31" s="43"/>
      <c r="H31" s="43"/>
      <c r="I31" s="43"/>
      <c r="J31" s="44"/>
    </row>
    <row r="32" ht="30">
      <c r="A32" s="35" t="s">
        <v>94</v>
      </c>
      <c r="B32" s="42"/>
      <c r="C32" s="43"/>
      <c r="D32" s="43"/>
      <c r="E32" s="45" t="s">
        <v>688</v>
      </c>
      <c r="F32" s="43"/>
      <c r="G32" s="43"/>
      <c r="H32" s="43"/>
      <c r="I32" s="43"/>
      <c r="J32" s="44"/>
    </row>
    <row r="33" ht="270">
      <c r="A33" s="35" t="s">
        <v>96</v>
      </c>
      <c r="B33" s="42"/>
      <c r="C33" s="43"/>
      <c r="D33" s="43"/>
      <c r="E33" s="37" t="s">
        <v>273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356</v>
      </c>
      <c r="D34" s="35" t="s">
        <v>88</v>
      </c>
      <c r="E34" s="37" t="s">
        <v>357</v>
      </c>
      <c r="F34" s="38" t="s">
        <v>167</v>
      </c>
      <c r="G34" s="39">
        <v>1521.8589999999999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 ht="30">
      <c r="A35" s="35" t="s">
        <v>92</v>
      </c>
      <c r="B35" s="42"/>
      <c r="C35" s="43"/>
      <c r="D35" s="43"/>
      <c r="E35" s="37" t="s">
        <v>358</v>
      </c>
      <c r="F35" s="43"/>
      <c r="G35" s="43"/>
      <c r="H35" s="43"/>
      <c r="I35" s="43"/>
      <c r="J35" s="44"/>
    </row>
    <row r="36" ht="30">
      <c r="A36" s="35" t="s">
        <v>94</v>
      </c>
      <c r="B36" s="42"/>
      <c r="C36" s="43"/>
      <c r="D36" s="43"/>
      <c r="E36" s="45" t="s">
        <v>689</v>
      </c>
      <c r="F36" s="43"/>
      <c r="G36" s="43"/>
      <c r="H36" s="43"/>
      <c r="I36" s="43"/>
      <c r="J36" s="44"/>
    </row>
    <row r="37" ht="270">
      <c r="A37" s="35" t="s">
        <v>96</v>
      </c>
      <c r="B37" s="42"/>
      <c r="C37" s="43"/>
      <c r="D37" s="43"/>
      <c r="E37" s="37" t="s">
        <v>273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360</v>
      </c>
      <c r="D38" s="35" t="s">
        <v>88</v>
      </c>
      <c r="E38" s="37" t="s">
        <v>361</v>
      </c>
      <c r="F38" s="38" t="s">
        <v>167</v>
      </c>
      <c r="G38" s="39">
        <v>58.340000000000003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45">
      <c r="A39" s="35" t="s">
        <v>92</v>
      </c>
      <c r="B39" s="42"/>
      <c r="C39" s="43"/>
      <c r="D39" s="43"/>
      <c r="E39" s="37" t="s">
        <v>362</v>
      </c>
      <c r="F39" s="43"/>
      <c r="G39" s="43"/>
      <c r="H39" s="43"/>
      <c r="I39" s="43"/>
      <c r="J39" s="44"/>
    </row>
    <row r="40" ht="30">
      <c r="A40" s="35" t="s">
        <v>94</v>
      </c>
      <c r="B40" s="42"/>
      <c r="C40" s="43"/>
      <c r="D40" s="43"/>
      <c r="E40" s="45" t="s">
        <v>690</v>
      </c>
      <c r="F40" s="43"/>
      <c r="G40" s="43"/>
      <c r="H40" s="43"/>
      <c r="I40" s="43"/>
      <c r="J40" s="44"/>
    </row>
    <row r="41" ht="345">
      <c r="A41" s="35" t="s">
        <v>96</v>
      </c>
      <c r="B41" s="42"/>
      <c r="C41" s="43"/>
      <c r="D41" s="43"/>
      <c r="E41" s="37" t="s">
        <v>364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372</v>
      </c>
      <c r="D42" s="35" t="s">
        <v>88</v>
      </c>
      <c r="E42" s="37" t="s">
        <v>373</v>
      </c>
      <c r="F42" s="38" t="s">
        <v>173</v>
      </c>
      <c r="G42" s="39">
        <v>1726.8099999999999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 ht="60">
      <c r="A43" s="35" t="s">
        <v>92</v>
      </c>
      <c r="B43" s="42"/>
      <c r="C43" s="43"/>
      <c r="D43" s="43"/>
      <c r="E43" s="37" t="s">
        <v>520</v>
      </c>
      <c r="F43" s="43"/>
      <c r="G43" s="43"/>
      <c r="H43" s="43"/>
      <c r="I43" s="43"/>
      <c r="J43" s="44"/>
    </row>
    <row r="44" ht="30">
      <c r="A44" s="35" t="s">
        <v>94</v>
      </c>
      <c r="B44" s="42"/>
      <c r="C44" s="43"/>
      <c r="D44" s="43"/>
      <c r="E44" s="45" t="s">
        <v>691</v>
      </c>
      <c r="F44" s="43"/>
      <c r="G44" s="43"/>
      <c r="H44" s="43"/>
      <c r="I44" s="43"/>
      <c r="J44" s="44"/>
    </row>
    <row r="45" ht="75">
      <c r="A45" s="35" t="s">
        <v>96</v>
      </c>
      <c r="B45" s="42"/>
      <c r="C45" s="43"/>
      <c r="D45" s="43"/>
      <c r="E45" s="37" t="s">
        <v>376</v>
      </c>
      <c r="F45" s="43"/>
      <c r="G45" s="43"/>
      <c r="H45" s="43"/>
      <c r="I45" s="43"/>
      <c r="J45" s="44"/>
    </row>
    <row r="46">
      <c r="A46" s="35" t="s">
        <v>86</v>
      </c>
      <c r="B46" s="35">
        <v>10</v>
      </c>
      <c r="C46" s="36" t="s">
        <v>377</v>
      </c>
      <c r="D46" s="35" t="s">
        <v>88</v>
      </c>
      <c r="E46" s="37" t="s">
        <v>378</v>
      </c>
      <c r="F46" s="38" t="s">
        <v>173</v>
      </c>
      <c r="G46" s="39">
        <v>2686.982</v>
      </c>
      <c r="H46" s="40">
        <v>0</v>
      </c>
      <c r="I46" s="40">
        <f>ROUND(G46*H46,P4)</f>
        <v>0</v>
      </c>
      <c r="J46" s="38" t="s">
        <v>91</v>
      </c>
      <c r="O46" s="41">
        <f>I46*0.21</f>
        <v>0</v>
      </c>
      <c r="P46">
        <v>3</v>
      </c>
    </row>
    <row r="47" ht="30">
      <c r="A47" s="35" t="s">
        <v>92</v>
      </c>
      <c r="B47" s="42"/>
      <c r="C47" s="43"/>
      <c r="D47" s="43"/>
      <c r="E47" s="37" t="s">
        <v>379</v>
      </c>
      <c r="F47" s="43"/>
      <c r="G47" s="43"/>
      <c r="H47" s="43"/>
      <c r="I47" s="43"/>
      <c r="J47" s="44"/>
    </row>
    <row r="48" ht="30">
      <c r="A48" s="35" t="s">
        <v>94</v>
      </c>
      <c r="B48" s="42"/>
      <c r="C48" s="43"/>
      <c r="D48" s="43"/>
      <c r="E48" s="45" t="s">
        <v>692</v>
      </c>
      <c r="F48" s="43"/>
      <c r="G48" s="43"/>
      <c r="H48" s="43"/>
      <c r="I48" s="43"/>
      <c r="J48" s="44"/>
    </row>
    <row r="49" ht="75">
      <c r="A49" s="35" t="s">
        <v>96</v>
      </c>
      <c r="B49" s="42"/>
      <c r="C49" s="43"/>
      <c r="D49" s="43"/>
      <c r="E49" s="37" t="s">
        <v>381</v>
      </c>
      <c r="F49" s="43"/>
      <c r="G49" s="43"/>
      <c r="H49" s="43"/>
      <c r="I49" s="43"/>
      <c r="J49" s="44"/>
    </row>
    <row r="50">
      <c r="A50" s="29" t="s">
        <v>83</v>
      </c>
      <c r="B50" s="30"/>
      <c r="C50" s="31" t="s">
        <v>387</v>
      </c>
      <c r="D50" s="32"/>
      <c r="E50" s="29" t="s">
        <v>388</v>
      </c>
      <c r="F50" s="32"/>
      <c r="G50" s="32"/>
      <c r="H50" s="32"/>
      <c r="I50" s="33">
        <f>SUMIFS(I51:I62,A51:A62,"P")</f>
        <v>0</v>
      </c>
      <c r="J50" s="34"/>
    </row>
    <row r="51">
      <c r="A51" s="35" t="s">
        <v>86</v>
      </c>
      <c r="B51" s="35">
        <v>11</v>
      </c>
      <c r="C51" s="36" t="s">
        <v>389</v>
      </c>
      <c r="D51" s="35" t="s">
        <v>88</v>
      </c>
      <c r="E51" s="37" t="s">
        <v>390</v>
      </c>
      <c r="F51" s="38" t="s">
        <v>167</v>
      </c>
      <c r="G51" s="39">
        <v>1.3149999999999999</v>
      </c>
      <c r="H51" s="40">
        <v>0</v>
      </c>
      <c r="I51" s="40">
        <f>ROUND(G51*H51,P4)</f>
        <v>0</v>
      </c>
      <c r="J51" s="38" t="s">
        <v>91</v>
      </c>
      <c r="O51" s="41">
        <f>I51*0.21</f>
        <v>0</v>
      </c>
      <c r="P51">
        <v>3</v>
      </c>
    </row>
    <row r="52">
      <c r="A52" s="35" t="s">
        <v>92</v>
      </c>
      <c r="B52" s="42"/>
      <c r="C52" s="43"/>
      <c r="D52" s="43"/>
      <c r="E52" s="37" t="s">
        <v>693</v>
      </c>
      <c r="F52" s="43"/>
      <c r="G52" s="43"/>
      <c r="H52" s="43"/>
      <c r="I52" s="43"/>
      <c r="J52" s="44"/>
    </row>
    <row r="53" ht="45">
      <c r="A53" s="35" t="s">
        <v>94</v>
      </c>
      <c r="B53" s="42"/>
      <c r="C53" s="43"/>
      <c r="D53" s="43"/>
      <c r="E53" s="45" t="s">
        <v>694</v>
      </c>
      <c r="F53" s="43"/>
      <c r="G53" s="43"/>
      <c r="H53" s="43"/>
      <c r="I53" s="43"/>
      <c r="J53" s="44"/>
    </row>
    <row r="54" ht="409.5">
      <c r="A54" s="35" t="s">
        <v>96</v>
      </c>
      <c r="B54" s="42"/>
      <c r="C54" s="43"/>
      <c r="D54" s="43"/>
      <c r="E54" s="37" t="s">
        <v>393</v>
      </c>
      <c r="F54" s="43"/>
      <c r="G54" s="43"/>
      <c r="H54" s="43"/>
      <c r="I54" s="43"/>
      <c r="J54" s="44"/>
    </row>
    <row r="55">
      <c r="A55" s="35" t="s">
        <v>86</v>
      </c>
      <c r="B55" s="35">
        <v>12</v>
      </c>
      <c r="C55" s="36" t="s">
        <v>394</v>
      </c>
      <c r="D55" s="35" t="s">
        <v>88</v>
      </c>
      <c r="E55" s="37" t="s">
        <v>395</v>
      </c>
      <c r="F55" s="38" t="s">
        <v>167</v>
      </c>
      <c r="G55" s="39">
        <v>2.6299999999999999</v>
      </c>
      <c r="H55" s="40">
        <v>0</v>
      </c>
      <c r="I55" s="40">
        <f>ROUND(G55*H55,P4)</f>
        <v>0</v>
      </c>
      <c r="J55" s="38" t="s">
        <v>91</v>
      </c>
      <c r="O55" s="41">
        <f>I55*0.21</f>
        <v>0</v>
      </c>
      <c r="P55">
        <v>3</v>
      </c>
    </row>
    <row r="56">
      <c r="A56" s="35" t="s">
        <v>92</v>
      </c>
      <c r="B56" s="42"/>
      <c r="C56" s="43"/>
      <c r="D56" s="43"/>
      <c r="E56" s="37" t="s">
        <v>695</v>
      </c>
      <c r="F56" s="43"/>
      <c r="G56" s="43"/>
      <c r="H56" s="43"/>
      <c r="I56" s="43"/>
      <c r="J56" s="44"/>
    </row>
    <row r="57" ht="45">
      <c r="A57" s="35" t="s">
        <v>94</v>
      </c>
      <c r="B57" s="42"/>
      <c r="C57" s="43"/>
      <c r="D57" s="43"/>
      <c r="E57" s="45" t="s">
        <v>696</v>
      </c>
      <c r="F57" s="43"/>
      <c r="G57" s="43"/>
      <c r="H57" s="43"/>
      <c r="I57" s="43"/>
      <c r="J57" s="44"/>
    </row>
    <row r="58" ht="105">
      <c r="A58" s="35" t="s">
        <v>96</v>
      </c>
      <c r="B58" s="42"/>
      <c r="C58" s="43"/>
      <c r="D58" s="43"/>
      <c r="E58" s="37" t="s">
        <v>386</v>
      </c>
      <c r="F58" s="43"/>
      <c r="G58" s="43"/>
      <c r="H58" s="43"/>
      <c r="I58" s="43"/>
      <c r="J58" s="44"/>
    </row>
    <row r="59">
      <c r="A59" s="35" t="s">
        <v>86</v>
      </c>
      <c r="B59" s="35">
        <v>13</v>
      </c>
      <c r="C59" s="36" t="s">
        <v>407</v>
      </c>
      <c r="D59" s="35" t="s">
        <v>88</v>
      </c>
      <c r="E59" s="37" t="s">
        <v>408</v>
      </c>
      <c r="F59" s="38" t="s">
        <v>167</v>
      </c>
      <c r="G59" s="39">
        <v>3.9449999999999998</v>
      </c>
      <c r="H59" s="40">
        <v>0</v>
      </c>
      <c r="I59" s="40">
        <f>ROUND(G59*H59,P4)</f>
        <v>0</v>
      </c>
      <c r="J59" s="38" t="s">
        <v>91</v>
      </c>
      <c r="O59" s="41">
        <f>I59*0.21</f>
        <v>0</v>
      </c>
      <c r="P59">
        <v>3</v>
      </c>
    </row>
    <row r="60" ht="45">
      <c r="A60" s="35" t="s">
        <v>92</v>
      </c>
      <c r="B60" s="42"/>
      <c r="C60" s="43"/>
      <c r="D60" s="43"/>
      <c r="E60" s="37" t="s">
        <v>697</v>
      </c>
      <c r="F60" s="43"/>
      <c r="G60" s="43"/>
      <c r="H60" s="43"/>
      <c r="I60" s="43"/>
      <c r="J60" s="44"/>
    </row>
    <row r="61" ht="30">
      <c r="A61" s="35" t="s">
        <v>94</v>
      </c>
      <c r="B61" s="42"/>
      <c r="C61" s="43"/>
      <c r="D61" s="43"/>
      <c r="E61" s="45" t="s">
        <v>698</v>
      </c>
      <c r="F61" s="43"/>
      <c r="G61" s="43"/>
      <c r="H61" s="43"/>
      <c r="I61" s="43"/>
      <c r="J61" s="44"/>
    </row>
    <row r="62" ht="150">
      <c r="A62" s="35" t="s">
        <v>96</v>
      </c>
      <c r="B62" s="42"/>
      <c r="C62" s="43"/>
      <c r="D62" s="43"/>
      <c r="E62" s="37" t="s">
        <v>411</v>
      </c>
      <c r="F62" s="43"/>
      <c r="G62" s="43"/>
      <c r="H62" s="43"/>
      <c r="I62" s="43"/>
      <c r="J62" s="44"/>
    </row>
    <row r="63">
      <c r="A63" s="29" t="s">
        <v>83</v>
      </c>
      <c r="B63" s="30"/>
      <c r="C63" s="31" t="s">
        <v>412</v>
      </c>
      <c r="D63" s="32"/>
      <c r="E63" s="29" t="s">
        <v>413</v>
      </c>
      <c r="F63" s="32"/>
      <c r="G63" s="32"/>
      <c r="H63" s="32"/>
      <c r="I63" s="33">
        <f>SUMIFS(I64:I99,A64:A99,"P")</f>
        <v>0</v>
      </c>
      <c r="J63" s="34"/>
    </row>
    <row r="64">
      <c r="A64" s="35" t="s">
        <v>86</v>
      </c>
      <c r="B64" s="35">
        <v>14</v>
      </c>
      <c r="C64" s="36" t="s">
        <v>414</v>
      </c>
      <c r="D64" s="35" t="s">
        <v>88</v>
      </c>
      <c r="E64" s="37" t="s">
        <v>415</v>
      </c>
      <c r="F64" s="38" t="s">
        <v>167</v>
      </c>
      <c r="G64" s="39">
        <v>266.26600000000002</v>
      </c>
      <c r="H64" s="40">
        <v>0</v>
      </c>
      <c r="I64" s="40">
        <f>ROUND(G64*H64,P4)</f>
        <v>0</v>
      </c>
      <c r="J64" s="38" t="s">
        <v>91</v>
      </c>
      <c r="O64" s="41">
        <f>I64*0.21</f>
        <v>0</v>
      </c>
      <c r="P64">
        <v>3</v>
      </c>
    </row>
    <row r="65" ht="30">
      <c r="A65" s="35" t="s">
        <v>92</v>
      </c>
      <c r="B65" s="42"/>
      <c r="C65" s="43"/>
      <c r="D65" s="43"/>
      <c r="E65" s="37" t="s">
        <v>523</v>
      </c>
      <c r="F65" s="43"/>
      <c r="G65" s="43"/>
      <c r="H65" s="43"/>
      <c r="I65" s="43"/>
      <c r="J65" s="44"/>
    </row>
    <row r="66" ht="30">
      <c r="A66" s="35" t="s">
        <v>94</v>
      </c>
      <c r="B66" s="42"/>
      <c r="C66" s="43"/>
      <c r="D66" s="43"/>
      <c r="E66" s="45" t="s">
        <v>699</v>
      </c>
      <c r="F66" s="43"/>
      <c r="G66" s="43"/>
      <c r="H66" s="43"/>
      <c r="I66" s="43"/>
      <c r="J66" s="44"/>
    </row>
    <row r="67" ht="90">
      <c r="A67" s="35" t="s">
        <v>96</v>
      </c>
      <c r="B67" s="42"/>
      <c r="C67" s="43"/>
      <c r="D67" s="43"/>
      <c r="E67" s="37" t="s">
        <v>418</v>
      </c>
      <c r="F67" s="43"/>
      <c r="G67" s="43"/>
      <c r="H67" s="43"/>
      <c r="I67" s="43"/>
      <c r="J67" s="44"/>
    </row>
    <row r="68">
      <c r="A68" s="35" t="s">
        <v>86</v>
      </c>
      <c r="B68" s="35">
        <v>15</v>
      </c>
      <c r="C68" s="36" t="s">
        <v>419</v>
      </c>
      <c r="D68" s="35" t="s">
        <v>88</v>
      </c>
      <c r="E68" s="37" t="s">
        <v>420</v>
      </c>
      <c r="F68" s="38" t="s">
        <v>167</v>
      </c>
      <c r="G68" s="39">
        <v>411.14499999999998</v>
      </c>
      <c r="H68" s="40">
        <v>0</v>
      </c>
      <c r="I68" s="40">
        <f>ROUND(G68*H68,P4)</f>
        <v>0</v>
      </c>
      <c r="J68" s="38" t="s">
        <v>91</v>
      </c>
      <c r="O68" s="41">
        <f>I68*0.21</f>
        <v>0</v>
      </c>
      <c r="P68">
        <v>3</v>
      </c>
    </row>
    <row r="69" ht="30">
      <c r="A69" s="35" t="s">
        <v>92</v>
      </c>
      <c r="B69" s="42"/>
      <c r="C69" s="43"/>
      <c r="D69" s="43"/>
      <c r="E69" s="37" t="s">
        <v>525</v>
      </c>
      <c r="F69" s="43"/>
      <c r="G69" s="43"/>
      <c r="H69" s="43"/>
      <c r="I69" s="43"/>
      <c r="J69" s="44"/>
    </row>
    <row r="70" ht="30">
      <c r="A70" s="35" t="s">
        <v>94</v>
      </c>
      <c r="B70" s="42"/>
      <c r="C70" s="43"/>
      <c r="D70" s="43"/>
      <c r="E70" s="45" t="s">
        <v>700</v>
      </c>
      <c r="F70" s="43"/>
      <c r="G70" s="43"/>
      <c r="H70" s="43"/>
      <c r="I70" s="43"/>
      <c r="J70" s="44"/>
    </row>
    <row r="71" ht="90">
      <c r="A71" s="35" t="s">
        <v>96</v>
      </c>
      <c r="B71" s="42"/>
      <c r="C71" s="43"/>
      <c r="D71" s="43"/>
      <c r="E71" s="37" t="s">
        <v>418</v>
      </c>
      <c r="F71" s="43"/>
      <c r="G71" s="43"/>
      <c r="H71" s="43"/>
      <c r="I71" s="43"/>
      <c r="J71" s="44"/>
    </row>
    <row r="72" ht="30">
      <c r="A72" s="35" t="s">
        <v>86</v>
      </c>
      <c r="B72" s="35">
        <v>16</v>
      </c>
      <c r="C72" s="36" t="s">
        <v>423</v>
      </c>
      <c r="D72" s="35" t="s">
        <v>88</v>
      </c>
      <c r="E72" s="37" t="s">
        <v>424</v>
      </c>
      <c r="F72" s="38" t="s">
        <v>173</v>
      </c>
      <c r="G72" s="39">
        <v>419.62</v>
      </c>
      <c r="H72" s="40">
        <v>0</v>
      </c>
      <c r="I72" s="40">
        <f>ROUND(G72*H72,P4)</f>
        <v>0</v>
      </c>
      <c r="J72" s="38" t="s">
        <v>91</v>
      </c>
      <c r="O72" s="41">
        <f>I72*0.21</f>
        <v>0</v>
      </c>
      <c r="P72">
        <v>3</v>
      </c>
    </row>
    <row r="73" ht="45">
      <c r="A73" s="35" t="s">
        <v>92</v>
      </c>
      <c r="B73" s="42"/>
      <c r="C73" s="43"/>
      <c r="D73" s="43"/>
      <c r="E73" s="37" t="s">
        <v>425</v>
      </c>
      <c r="F73" s="43"/>
      <c r="G73" s="43"/>
      <c r="H73" s="43"/>
      <c r="I73" s="43"/>
      <c r="J73" s="44"/>
    </row>
    <row r="74" ht="30">
      <c r="A74" s="35" t="s">
        <v>94</v>
      </c>
      <c r="B74" s="42"/>
      <c r="C74" s="43"/>
      <c r="D74" s="43"/>
      <c r="E74" s="45" t="s">
        <v>701</v>
      </c>
      <c r="F74" s="43"/>
      <c r="G74" s="43"/>
      <c r="H74" s="43"/>
      <c r="I74" s="43"/>
      <c r="J74" s="44"/>
    </row>
    <row r="75" ht="150">
      <c r="A75" s="35" t="s">
        <v>96</v>
      </c>
      <c r="B75" s="42"/>
      <c r="C75" s="43"/>
      <c r="D75" s="43"/>
      <c r="E75" s="37" t="s">
        <v>427</v>
      </c>
      <c r="F75" s="43"/>
      <c r="G75" s="43"/>
      <c r="H75" s="43"/>
      <c r="I75" s="43"/>
      <c r="J75" s="44"/>
    </row>
    <row r="76">
      <c r="A76" s="35" t="s">
        <v>86</v>
      </c>
      <c r="B76" s="35">
        <v>17</v>
      </c>
      <c r="C76" s="36" t="s">
        <v>428</v>
      </c>
      <c r="D76" s="35" t="s">
        <v>88</v>
      </c>
      <c r="E76" s="37" t="s">
        <v>429</v>
      </c>
      <c r="F76" s="38" t="s">
        <v>173</v>
      </c>
      <c r="G76" s="39">
        <v>1566.27</v>
      </c>
      <c r="H76" s="40">
        <v>0</v>
      </c>
      <c r="I76" s="40">
        <f>ROUND(G76*H76,P4)</f>
        <v>0</v>
      </c>
      <c r="J76" s="38" t="s">
        <v>91</v>
      </c>
      <c r="O76" s="41">
        <f>I76*0.21</f>
        <v>0</v>
      </c>
      <c r="P76">
        <v>3</v>
      </c>
    </row>
    <row r="77" ht="30">
      <c r="A77" s="35" t="s">
        <v>92</v>
      </c>
      <c r="B77" s="42"/>
      <c r="C77" s="43"/>
      <c r="D77" s="43"/>
      <c r="E77" s="37" t="s">
        <v>528</v>
      </c>
      <c r="F77" s="43"/>
      <c r="G77" s="43"/>
      <c r="H77" s="43"/>
      <c r="I77" s="43"/>
      <c r="J77" s="44"/>
    </row>
    <row r="78" ht="30">
      <c r="A78" s="35" t="s">
        <v>94</v>
      </c>
      <c r="B78" s="42"/>
      <c r="C78" s="43"/>
      <c r="D78" s="43"/>
      <c r="E78" s="45" t="s">
        <v>702</v>
      </c>
      <c r="F78" s="43"/>
      <c r="G78" s="43"/>
      <c r="H78" s="43"/>
      <c r="I78" s="43"/>
      <c r="J78" s="44"/>
    </row>
    <row r="79" ht="120">
      <c r="A79" s="35" t="s">
        <v>96</v>
      </c>
      <c r="B79" s="42"/>
      <c r="C79" s="43"/>
      <c r="D79" s="43"/>
      <c r="E79" s="37" t="s">
        <v>432</v>
      </c>
      <c r="F79" s="43"/>
      <c r="G79" s="43"/>
      <c r="H79" s="43"/>
      <c r="I79" s="43"/>
      <c r="J79" s="44"/>
    </row>
    <row r="80">
      <c r="A80" s="35" t="s">
        <v>86</v>
      </c>
      <c r="B80" s="35">
        <v>18</v>
      </c>
      <c r="C80" s="36" t="s">
        <v>433</v>
      </c>
      <c r="D80" s="35" t="s">
        <v>88</v>
      </c>
      <c r="E80" s="37" t="s">
        <v>434</v>
      </c>
      <c r="F80" s="38" t="s">
        <v>173</v>
      </c>
      <c r="G80" s="39">
        <v>2912.3299999999999</v>
      </c>
      <c r="H80" s="40">
        <v>0</v>
      </c>
      <c r="I80" s="40">
        <f>ROUND(G80*H80,P4)</f>
        <v>0</v>
      </c>
      <c r="J80" s="38" t="s">
        <v>91</v>
      </c>
      <c r="O80" s="41">
        <f>I80*0.21</f>
        <v>0</v>
      </c>
      <c r="P80">
        <v>3</v>
      </c>
    </row>
    <row r="81" ht="30">
      <c r="A81" s="35" t="s">
        <v>92</v>
      </c>
      <c r="B81" s="42"/>
      <c r="C81" s="43"/>
      <c r="D81" s="43"/>
      <c r="E81" s="37" t="s">
        <v>530</v>
      </c>
      <c r="F81" s="43"/>
      <c r="G81" s="43"/>
      <c r="H81" s="43"/>
      <c r="I81" s="43"/>
      <c r="J81" s="44"/>
    </row>
    <row r="82" ht="30">
      <c r="A82" s="35" t="s">
        <v>94</v>
      </c>
      <c r="B82" s="42"/>
      <c r="C82" s="43"/>
      <c r="D82" s="43"/>
      <c r="E82" s="45" t="s">
        <v>703</v>
      </c>
      <c r="F82" s="43"/>
      <c r="G82" s="43"/>
      <c r="H82" s="43"/>
      <c r="I82" s="43"/>
      <c r="J82" s="44"/>
    </row>
    <row r="83" ht="120">
      <c r="A83" s="35" t="s">
        <v>96</v>
      </c>
      <c r="B83" s="42"/>
      <c r="C83" s="43"/>
      <c r="D83" s="43"/>
      <c r="E83" s="37" t="s">
        <v>432</v>
      </c>
      <c r="F83" s="43"/>
      <c r="G83" s="43"/>
      <c r="H83" s="43"/>
      <c r="I83" s="43"/>
      <c r="J83" s="44"/>
    </row>
    <row r="84">
      <c r="A84" s="35" t="s">
        <v>86</v>
      </c>
      <c r="B84" s="35">
        <v>19</v>
      </c>
      <c r="C84" s="36" t="s">
        <v>437</v>
      </c>
      <c r="D84" s="35" t="s">
        <v>88</v>
      </c>
      <c r="E84" s="37" t="s">
        <v>438</v>
      </c>
      <c r="F84" s="38" t="s">
        <v>173</v>
      </c>
      <c r="G84" s="39">
        <v>1353</v>
      </c>
      <c r="H84" s="40">
        <v>0</v>
      </c>
      <c r="I84" s="40">
        <f>ROUND(G84*H84,P4)</f>
        <v>0</v>
      </c>
      <c r="J84" s="38" t="s">
        <v>91</v>
      </c>
      <c r="O84" s="41">
        <f>I84*0.21</f>
        <v>0</v>
      </c>
      <c r="P84">
        <v>3</v>
      </c>
    </row>
    <row r="85" ht="30">
      <c r="A85" s="35" t="s">
        <v>92</v>
      </c>
      <c r="B85" s="42"/>
      <c r="C85" s="43"/>
      <c r="D85" s="43"/>
      <c r="E85" s="37" t="s">
        <v>439</v>
      </c>
      <c r="F85" s="43"/>
      <c r="G85" s="43"/>
      <c r="H85" s="43"/>
      <c r="I85" s="43"/>
      <c r="J85" s="44"/>
    </row>
    <row r="86" ht="30">
      <c r="A86" s="35" t="s">
        <v>94</v>
      </c>
      <c r="B86" s="42"/>
      <c r="C86" s="43"/>
      <c r="D86" s="43"/>
      <c r="E86" s="45" t="s">
        <v>704</v>
      </c>
      <c r="F86" s="43"/>
      <c r="G86" s="43"/>
      <c r="H86" s="43"/>
      <c r="I86" s="43"/>
      <c r="J86" s="44"/>
    </row>
    <row r="87" ht="195">
      <c r="A87" s="35" t="s">
        <v>96</v>
      </c>
      <c r="B87" s="42"/>
      <c r="C87" s="43"/>
      <c r="D87" s="43"/>
      <c r="E87" s="37" t="s">
        <v>441</v>
      </c>
      <c r="F87" s="43"/>
      <c r="G87" s="43"/>
      <c r="H87" s="43"/>
      <c r="I87" s="43"/>
      <c r="J87" s="44"/>
    </row>
    <row r="88">
      <c r="A88" s="35" t="s">
        <v>86</v>
      </c>
      <c r="B88" s="35">
        <v>20</v>
      </c>
      <c r="C88" s="36" t="s">
        <v>442</v>
      </c>
      <c r="D88" s="35" t="s">
        <v>88</v>
      </c>
      <c r="E88" s="37" t="s">
        <v>443</v>
      </c>
      <c r="F88" s="38" t="s">
        <v>173</v>
      </c>
      <c r="G88" s="39">
        <v>1420.6500000000001</v>
      </c>
      <c r="H88" s="40">
        <v>0</v>
      </c>
      <c r="I88" s="40">
        <f>ROUND(G88*H88,P4)</f>
        <v>0</v>
      </c>
      <c r="J88" s="38" t="s">
        <v>91</v>
      </c>
      <c r="O88" s="41">
        <f>I88*0.21</f>
        <v>0</v>
      </c>
      <c r="P88">
        <v>3</v>
      </c>
    </row>
    <row r="89" ht="30">
      <c r="A89" s="35" t="s">
        <v>92</v>
      </c>
      <c r="B89" s="42"/>
      <c r="C89" s="43"/>
      <c r="D89" s="43"/>
      <c r="E89" s="37" t="s">
        <v>444</v>
      </c>
      <c r="F89" s="43"/>
      <c r="G89" s="43"/>
      <c r="H89" s="43"/>
      <c r="I89" s="43"/>
      <c r="J89" s="44"/>
    </row>
    <row r="90" ht="30">
      <c r="A90" s="35" t="s">
        <v>94</v>
      </c>
      <c r="B90" s="42"/>
      <c r="C90" s="43"/>
      <c r="D90" s="43"/>
      <c r="E90" s="45" t="s">
        <v>705</v>
      </c>
      <c r="F90" s="43"/>
      <c r="G90" s="43"/>
      <c r="H90" s="43"/>
      <c r="I90" s="43"/>
      <c r="J90" s="44"/>
    </row>
    <row r="91" ht="195">
      <c r="A91" s="35" t="s">
        <v>96</v>
      </c>
      <c r="B91" s="42"/>
      <c r="C91" s="43"/>
      <c r="D91" s="43"/>
      <c r="E91" s="37" t="s">
        <v>441</v>
      </c>
      <c r="F91" s="43"/>
      <c r="G91" s="43"/>
      <c r="H91" s="43"/>
      <c r="I91" s="43"/>
      <c r="J91" s="44"/>
    </row>
    <row r="92">
      <c r="A92" s="35" t="s">
        <v>86</v>
      </c>
      <c r="B92" s="35">
        <v>21</v>
      </c>
      <c r="C92" s="36" t="s">
        <v>446</v>
      </c>
      <c r="D92" s="35" t="s">
        <v>88</v>
      </c>
      <c r="E92" s="37" t="s">
        <v>447</v>
      </c>
      <c r="F92" s="38" t="s">
        <v>173</v>
      </c>
      <c r="G92" s="39">
        <v>1491.6800000000001</v>
      </c>
      <c r="H92" s="40">
        <v>0</v>
      </c>
      <c r="I92" s="40">
        <f>ROUND(G92*H92,P4)</f>
        <v>0</v>
      </c>
      <c r="J92" s="38" t="s">
        <v>91</v>
      </c>
      <c r="O92" s="41">
        <f>I92*0.21</f>
        <v>0</v>
      </c>
      <c r="P92">
        <v>3</v>
      </c>
    </row>
    <row r="93" ht="30">
      <c r="A93" s="35" t="s">
        <v>92</v>
      </c>
      <c r="B93" s="42"/>
      <c r="C93" s="43"/>
      <c r="D93" s="43"/>
      <c r="E93" s="37" t="s">
        <v>448</v>
      </c>
      <c r="F93" s="43"/>
      <c r="G93" s="43"/>
      <c r="H93" s="43"/>
      <c r="I93" s="43"/>
      <c r="J93" s="44"/>
    </row>
    <row r="94" ht="30">
      <c r="A94" s="35" t="s">
        <v>94</v>
      </c>
      <c r="B94" s="42"/>
      <c r="C94" s="43"/>
      <c r="D94" s="43"/>
      <c r="E94" s="45" t="s">
        <v>706</v>
      </c>
      <c r="F94" s="43"/>
      <c r="G94" s="43"/>
      <c r="H94" s="43"/>
      <c r="I94" s="43"/>
      <c r="J94" s="44"/>
    </row>
    <row r="95" ht="195">
      <c r="A95" s="35" t="s">
        <v>96</v>
      </c>
      <c r="B95" s="42"/>
      <c r="C95" s="43"/>
      <c r="D95" s="43"/>
      <c r="E95" s="37" t="s">
        <v>441</v>
      </c>
      <c r="F95" s="43"/>
      <c r="G95" s="43"/>
      <c r="H95" s="43"/>
      <c r="I95" s="43"/>
      <c r="J95" s="44"/>
    </row>
    <row r="96">
      <c r="A96" s="35" t="s">
        <v>86</v>
      </c>
      <c r="B96" s="35">
        <v>22</v>
      </c>
      <c r="C96" s="36" t="s">
        <v>450</v>
      </c>
      <c r="D96" s="35" t="s">
        <v>88</v>
      </c>
      <c r="E96" s="37" t="s">
        <v>451</v>
      </c>
      <c r="F96" s="38" t="s">
        <v>173</v>
      </c>
      <c r="G96" s="39">
        <v>1566.27</v>
      </c>
      <c r="H96" s="40">
        <v>0</v>
      </c>
      <c r="I96" s="40">
        <f>ROUND(G96*H96,P4)</f>
        <v>0</v>
      </c>
      <c r="J96" s="38" t="s">
        <v>91</v>
      </c>
      <c r="O96" s="41">
        <f>I96*0.21</f>
        <v>0</v>
      </c>
      <c r="P96">
        <v>3</v>
      </c>
    </row>
    <row r="97">
      <c r="A97" s="35" t="s">
        <v>92</v>
      </c>
      <c r="B97" s="42"/>
      <c r="C97" s="43"/>
      <c r="D97" s="43"/>
      <c r="E97" s="37" t="s">
        <v>452</v>
      </c>
      <c r="F97" s="43"/>
      <c r="G97" s="43"/>
      <c r="H97" s="43"/>
      <c r="I97" s="43"/>
      <c r="J97" s="44"/>
    </row>
    <row r="98" ht="30">
      <c r="A98" s="35" t="s">
        <v>94</v>
      </c>
      <c r="B98" s="42"/>
      <c r="C98" s="43"/>
      <c r="D98" s="43"/>
      <c r="E98" s="45" t="s">
        <v>702</v>
      </c>
      <c r="F98" s="43"/>
      <c r="G98" s="43"/>
      <c r="H98" s="43"/>
      <c r="I98" s="43"/>
      <c r="J98" s="44"/>
    </row>
    <row r="99" ht="75">
      <c r="A99" s="35" t="s">
        <v>96</v>
      </c>
      <c r="B99" s="42"/>
      <c r="C99" s="43"/>
      <c r="D99" s="43"/>
      <c r="E99" s="37" t="s">
        <v>453</v>
      </c>
      <c r="F99" s="43"/>
      <c r="G99" s="43"/>
      <c r="H99" s="43"/>
      <c r="I99" s="43"/>
      <c r="J99" s="44"/>
    </row>
    <row r="100">
      <c r="A100" s="29" t="s">
        <v>83</v>
      </c>
      <c r="B100" s="30"/>
      <c r="C100" s="31" t="s">
        <v>468</v>
      </c>
      <c r="D100" s="32"/>
      <c r="E100" s="29" t="s">
        <v>469</v>
      </c>
      <c r="F100" s="32"/>
      <c r="G100" s="32"/>
      <c r="H100" s="32"/>
      <c r="I100" s="33">
        <f>SUMIFS(I101:I104,A101:A104,"P")</f>
        <v>0</v>
      </c>
      <c r="J100" s="34"/>
    </row>
    <row r="101">
      <c r="A101" s="35" t="s">
        <v>86</v>
      </c>
      <c r="B101" s="35">
        <v>23</v>
      </c>
      <c r="C101" s="36" t="s">
        <v>470</v>
      </c>
      <c r="D101" s="35" t="s">
        <v>88</v>
      </c>
      <c r="E101" s="37" t="s">
        <v>471</v>
      </c>
      <c r="F101" s="38" t="s">
        <v>118</v>
      </c>
      <c r="G101" s="39">
        <v>1</v>
      </c>
      <c r="H101" s="40">
        <v>0</v>
      </c>
      <c r="I101" s="40">
        <f>ROUND(G101*H101,P4)</f>
        <v>0</v>
      </c>
      <c r="J101" s="38" t="s">
        <v>91</v>
      </c>
      <c r="O101" s="41">
        <f>I101*0.21</f>
        <v>0</v>
      </c>
      <c r="P101">
        <v>3</v>
      </c>
    </row>
    <row r="102" ht="60">
      <c r="A102" s="35" t="s">
        <v>92</v>
      </c>
      <c r="B102" s="42"/>
      <c r="C102" s="43"/>
      <c r="D102" s="43"/>
      <c r="E102" s="37" t="s">
        <v>594</v>
      </c>
      <c r="F102" s="43"/>
      <c r="G102" s="43"/>
      <c r="H102" s="43"/>
      <c r="I102" s="43"/>
      <c r="J102" s="44"/>
    </row>
    <row r="103" ht="30">
      <c r="A103" s="35" t="s">
        <v>94</v>
      </c>
      <c r="B103" s="42"/>
      <c r="C103" s="43"/>
      <c r="D103" s="43"/>
      <c r="E103" s="45" t="s">
        <v>707</v>
      </c>
      <c r="F103" s="43"/>
      <c r="G103" s="43"/>
      <c r="H103" s="43"/>
      <c r="I103" s="43"/>
      <c r="J103" s="44"/>
    </row>
    <row r="104" ht="120">
      <c r="A104" s="35" t="s">
        <v>96</v>
      </c>
      <c r="B104" s="42"/>
      <c r="C104" s="43"/>
      <c r="D104" s="43"/>
      <c r="E104" s="37" t="s">
        <v>474</v>
      </c>
      <c r="F104" s="43"/>
      <c r="G104" s="43"/>
      <c r="H104" s="43"/>
      <c r="I104" s="43"/>
      <c r="J104" s="44"/>
    </row>
    <row r="105">
      <c r="A105" s="29" t="s">
        <v>83</v>
      </c>
      <c r="B105" s="30"/>
      <c r="C105" s="31" t="s">
        <v>200</v>
      </c>
      <c r="D105" s="32"/>
      <c r="E105" s="29" t="s">
        <v>201</v>
      </c>
      <c r="F105" s="32"/>
      <c r="G105" s="32"/>
      <c r="H105" s="32"/>
      <c r="I105" s="33">
        <f>SUMIFS(I106:I121,A106:A121,"P")</f>
        <v>0</v>
      </c>
      <c r="J105" s="34"/>
    </row>
    <row r="106" ht="30">
      <c r="A106" s="35" t="s">
        <v>86</v>
      </c>
      <c r="B106" s="35">
        <v>24</v>
      </c>
      <c r="C106" s="36" t="s">
        <v>485</v>
      </c>
      <c r="D106" s="35" t="s">
        <v>88</v>
      </c>
      <c r="E106" s="37" t="s">
        <v>486</v>
      </c>
      <c r="F106" s="38" t="s">
        <v>204</v>
      </c>
      <c r="G106" s="39">
        <v>282</v>
      </c>
      <c r="H106" s="40">
        <v>0</v>
      </c>
      <c r="I106" s="40">
        <f>ROUND(G106*H106,P4)</f>
        <v>0</v>
      </c>
      <c r="J106" s="38" t="s">
        <v>91</v>
      </c>
      <c r="O106" s="41">
        <f>I106*0.21</f>
        <v>0</v>
      </c>
      <c r="P106">
        <v>3</v>
      </c>
    </row>
    <row r="107" ht="30">
      <c r="A107" s="35" t="s">
        <v>92</v>
      </c>
      <c r="B107" s="42"/>
      <c r="C107" s="43"/>
      <c r="D107" s="43"/>
      <c r="E107" s="37" t="s">
        <v>708</v>
      </c>
      <c r="F107" s="43"/>
      <c r="G107" s="43"/>
      <c r="H107" s="43"/>
      <c r="I107" s="43"/>
      <c r="J107" s="44"/>
    </row>
    <row r="108" ht="30">
      <c r="A108" s="35" t="s">
        <v>94</v>
      </c>
      <c r="B108" s="42"/>
      <c r="C108" s="43"/>
      <c r="D108" s="43"/>
      <c r="E108" s="45" t="s">
        <v>709</v>
      </c>
      <c r="F108" s="43"/>
      <c r="G108" s="43"/>
      <c r="H108" s="43"/>
      <c r="I108" s="43"/>
      <c r="J108" s="44"/>
    </row>
    <row r="109" ht="225">
      <c r="A109" s="35" t="s">
        <v>96</v>
      </c>
      <c r="B109" s="42"/>
      <c r="C109" s="43"/>
      <c r="D109" s="43"/>
      <c r="E109" s="37" t="s">
        <v>484</v>
      </c>
      <c r="F109" s="43"/>
      <c r="G109" s="43"/>
      <c r="H109" s="43"/>
      <c r="I109" s="43"/>
      <c r="J109" s="44"/>
    </row>
    <row r="110">
      <c r="A110" s="35" t="s">
        <v>86</v>
      </c>
      <c r="B110" s="35">
        <v>25</v>
      </c>
      <c r="C110" s="36" t="s">
        <v>498</v>
      </c>
      <c r="D110" s="35" t="s">
        <v>110</v>
      </c>
      <c r="E110" s="37" t="s">
        <v>499</v>
      </c>
      <c r="F110" s="38" t="s">
        <v>204</v>
      </c>
      <c r="G110" s="39">
        <v>9</v>
      </c>
      <c r="H110" s="40">
        <v>0</v>
      </c>
      <c r="I110" s="40">
        <f>ROUND(G110*H110,P4)</f>
        <v>0</v>
      </c>
      <c r="J110" s="38" t="s">
        <v>91</v>
      </c>
      <c r="O110" s="41">
        <f>I110*0.21</f>
        <v>0</v>
      </c>
      <c r="P110">
        <v>3</v>
      </c>
    </row>
    <row r="111" ht="60">
      <c r="A111" s="35" t="s">
        <v>92</v>
      </c>
      <c r="B111" s="42"/>
      <c r="C111" s="43"/>
      <c r="D111" s="43"/>
      <c r="E111" s="37" t="s">
        <v>535</v>
      </c>
      <c r="F111" s="43"/>
      <c r="G111" s="43"/>
      <c r="H111" s="43"/>
      <c r="I111" s="43"/>
      <c r="J111" s="44"/>
    </row>
    <row r="112" ht="30">
      <c r="A112" s="35" t="s">
        <v>94</v>
      </c>
      <c r="B112" s="42"/>
      <c r="C112" s="43"/>
      <c r="D112" s="43"/>
      <c r="E112" s="45" t="s">
        <v>684</v>
      </c>
      <c r="F112" s="43"/>
      <c r="G112" s="43"/>
      <c r="H112" s="43"/>
      <c r="I112" s="43"/>
      <c r="J112" s="44"/>
    </row>
    <row r="113" ht="90">
      <c r="A113" s="35" t="s">
        <v>96</v>
      </c>
      <c r="B113" s="42"/>
      <c r="C113" s="43"/>
      <c r="D113" s="43"/>
      <c r="E113" s="37" t="s">
        <v>501</v>
      </c>
      <c r="F113" s="43"/>
      <c r="G113" s="43"/>
      <c r="H113" s="43"/>
      <c r="I113" s="43"/>
      <c r="J113" s="44"/>
    </row>
    <row r="114">
      <c r="A114" s="35" t="s">
        <v>86</v>
      </c>
      <c r="B114" s="35">
        <v>26</v>
      </c>
      <c r="C114" s="36" t="s">
        <v>498</v>
      </c>
      <c r="D114" s="35" t="s">
        <v>114</v>
      </c>
      <c r="E114" s="37" t="s">
        <v>499</v>
      </c>
      <c r="F114" s="38" t="s">
        <v>204</v>
      </c>
      <c r="G114" s="39">
        <v>9</v>
      </c>
      <c r="H114" s="40">
        <v>0</v>
      </c>
      <c r="I114" s="40">
        <f>ROUND(G114*H114,P4)</f>
        <v>0</v>
      </c>
      <c r="J114" s="38" t="s">
        <v>91</v>
      </c>
      <c r="O114" s="41">
        <f>I114*0.21</f>
        <v>0</v>
      </c>
      <c r="P114">
        <v>3</v>
      </c>
    </row>
    <row r="115" ht="30">
      <c r="A115" s="35" t="s">
        <v>92</v>
      </c>
      <c r="B115" s="42"/>
      <c r="C115" s="43"/>
      <c r="D115" s="43"/>
      <c r="E115" s="37" t="s">
        <v>502</v>
      </c>
      <c r="F115" s="43"/>
      <c r="G115" s="43"/>
      <c r="H115" s="43"/>
      <c r="I115" s="43"/>
      <c r="J115" s="44"/>
    </row>
    <row r="116" ht="30">
      <c r="A116" s="35" t="s">
        <v>94</v>
      </c>
      <c r="B116" s="42"/>
      <c r="C116" s="43"/>
      <c r="D116" s="43"/>
      <c r="E116" s="45" t="s">
        <v>684</v>
      </c>
      <c r="F116" s="43"/>
      <c r="G116" s="43"/>
      <c r="H116" s="43"/>
      <c r="I116" s="43"/>
      <c r="J116" s="44"/>
    </row>
    <row r="117" ht="90">
      <c r="A117" s="35" t="s">
        <v>96</v>
      </c>
      <c r="B117" s="42"/>
      <c r="C117" s="43"/>
      <c r="D117" s="43"/>
      <c r="E117" s="37" t="s">
        <v>501</v>
      </c>
      <c r="F117" s="43"/>
      <c r="G117" s="43"/>
      <c r="H117" s="43"/>
      <c r="I117" s="43"/>
      <c r="J117" s="44"/>
    </row>
    <row r="118" ht="30">
      <c r="A118" s="35" t="s">
        <v>86</v>
      </c>
      <c r="B118" s="35">
        <v>27</v>
      </c>
      <c r="C118" s="36" t="s">
        <v>503</v>
      </c>
      <c r="D118" s="35" t="s">
        <v>88</v>
      </c>
      <c r="E118" s="37" t="s">
        <v>504</v>
      </c>
      <c r="F118" s="38" t="s">
        <v>204</v>
      </c>
      <c r="G118" s="39">
        <v>125</v>
      </c>
      <c r="H118" s="40">
        <v>0</v>
      </c>
      <c r="I118" s="40">
        <f>ROUND(G118*H118,P4)</f>
        <v>0</v>
      </c>
      <c r="J118" s="38" t="s">
        <v>91</v>
      </c>
      <c r="O118" s="41">
        <f>I118*0.21</f>
        <v>0</v>
      </c>
      <c r="P118">
        <v>3</v>
      </c>
    </row>
    <row r="119" ht="45">
      <c r="A119" s="35" t="s">
        <v>92</v>
      </c>
      <c r="B119" s="42"/>
      <c r="C119" s="43"/>
      <c r="D119" s="43"/>
      <c r="E119" s="37" t="s">
        <v>604</v>
      </c>
      <c r="F119" s="43"/>
      <c r="G119" s="43"/>
      <c r="H119" s="43"/>
      <c r="I119" s="43"/>
      <c r="J119" s="44"/>
    </row>
    <row r="120" ht="30">
      <c r="A120" s="35" t="s">
        <v>94</v>
      </c>
      <c r="B120" s="42"/>
      <c r="C120" s="43"/>
      <c r="D120" s="43"/>
      <c r="E120" s="45" t="s">
        <v>710</v>
      </c>
      <c r="F120" s="43"/>
      <c r="G120" s="43"/>
      <c r="H120" s="43"/>
      <c r="I120" s="43"/>
      <c r="J120" s="44"/>
    </row>
    <row r="121" ht="165">
      <c r="A121" s="35" t="s">
        <v>96</v>
      </c>
      <c r="B121" s="47"/>
      <c r="C121" s="48"/>
      <c r="D121" s="48"/>
      <c r="E121" s="37" t="s">
        <v>507</v>
      </c>
      <c r="F121" s="48"/>
      <c r="G121" s="48"/>
      <c r="H121" s="48"/>
      <c r="I121" s="48"/>
      <c r="J12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30</v>
      </c>
      <c r="I3" s="23">
        <f>SUMIFS(I8:I93,A8:A93,"SD")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30</v>
      </c>
      <c r="D4" s="20"/>
      <c r="E4" s="21" t="s">
        <v>31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>
      <c r="A9" s="35" t="s">
        <v>86</v>
      </c>
      <c r="B9" s="35">
        <v>1</v>
      </c>
      <c r="C9" s="36" t="s">
        <v>325</v>
      </c>
      <c r="D9" s="35" t="s">
        <v>88</v>
      </c>
      <c r="E9" s="37" t="s">
        <v>326</v>
      </c>
      <c r="F9" s="38" t="s">
        <v>167</v>
      </c>
      <c r="G9" s="39">
        <v>394.22000000000003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46" t="s">
        <v>88</v>
      </c>
      <c r="F10" s="43"/>
      <c r="G10" s="43"/>
      <c r="H10" s="43"/>
      <c r="I10" s="43"/>
      <c r="J10" s="44"/>
    </row>
    <row r="11" ht="45">
      <c r="A11" s="35" t="s">
        <v>94</v>
      </c>
      <c r="B11" s="42"/>
      <c r="C11" s="43"/>
      <c r="D11" s="43"/>
      <c r="E11" s="45" t="s">
        <v>711</v>
      </c>
      <c r="F11" s="43"/>
      <c r="G11" s="43"/>
      <c r="H11" s="43"/>
      <c r="I11" s="43"/>
      <c r="J11" s="44"/>
    </row>
    <row r="12" ht="75">
      <c r="A12" s="35" t="s">
        <v>96</v>
      </c>
      <c r="B12" s="42"/>
      <c r="C12" s="43"/>
      <c r="D12" s="43"/>
      <c r="E12" s="37" t="s">
        <v>328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SUMIFS(I14:I49,A14:A49,"P")</f>
        <v>0</v>
      </c>
      <c r="J13" s="34"/>
    </row>
    <row r="14">
      <c r="A14" s="35" t="s">
        <v>86</v>
      </c>
      <c r="B14" s="35">
        <v>2</v>
      </c>
      <c r="C14" s="36" t="s">
        <v>334</v>
      </c>
      <c r="D14" s="35" t="s">
        <v>88</v>
      </c>
      <c r="E14" s="37" t="s">
        <v>335</v>
      </c>
      <c r="F14" s="38" t="s">
        <v>167</v>
      </c>
      <c r="G14" s="39">
        <v>1363.51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30">
      <c r="A15" s="35" t="s">
        <v>92</v>
      </c>
      <c r="B15" s="42"/>
      <c r="C15" s="43"/>
      <c r="D15" s="43"/>
      <c r="E15" s="37" t="s">
        <v>511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712</v>
      </c>
      <c r="F16" s="43"/>
      <c r="G16" s="43"/>
      <c r="H16" s="43"/>
      <c r="I16" s="43"/>
      <c r="J16" s="44"/>
    </row>
    <row r="17" ht="409.5">
      <c r="A17" s="35" t="s">
        <v>96</v>
      </c>
      <c r="B17" s="42"/>
      <c r="C17" s="43"/>
      <c r="D17" s="43"/>
      <c r="E17" s="37" t="s">
        <v>338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187</v>
      </c>
      <c r="D18" s="35" t="s">
        <v>88</v>
      </c>
      <c r="E18" s="37" t="s">
        <v>188</v>
      </c>
      <c r="F18" s="38" t="s">
        <v>167</v>
      </c>
      <c r="G18" s="39">
        <v>681.899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30">
      <c r="A19" s="35" t="s">
        <v>92</v>
      </c>
      <c r="B19" s="42"/>
      <c r="C19" s="43"/>
      <c r="D19" s="43"/>
      <c r="E19" s="37" t="s">
        <v>513</v>
      </c>
      <c r="F19" s="43"/>
      <c r="G19" s="43"/>
      <c r="H19" s="43"/>
      <c r="I19" s="43"/>
      <c r="J19" s="44"/>
    </row>
    <row r="20" ht="75">
      <c r="A20" s="35" t="s">
        <v>94</v>
      </c>
      <c r="B20" s="42"/>
      <c r="C20" s="43"/>
      <c r="D20" s="43"/>
      <c r="E20" s="45" t="s">
        <v>713</v>
      </c>
      <c r="F20" s="43"/>
      <c r="G20" s="43"/>
      <c r="H20" s="43"/>
      <c r="I20" s="43"/>
      <c r="J20" s="44"/>
    </row>
    <row r="21" ht="405">
      <c r="A21" s="35" t="s">
        <v>96</v>
      </c>
      <c r="B21" s="42"/>
      <c r="C21" s="43"/>
      <c r="D21" s="43"/>
      <c r="E21" s="37" t="s">
        <v>191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345</v>
      </c>
      <c r="D22" s="35" t="s">
        <v>110</v>
      </c>
      <c r="E22" s="37" t="s">
        <v>346</v>
      </c>
      <c r="F22" s="38" t="s">
        <v>167</v>
      </c>
      <c r="G22" s="39">
        <v>14.92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>
      <c r="A23" s="35" t="s">
        <v>92</v>
      </c>
      <c r="B23" s="42"/>
      <c r="C23" s="43"/>
      <c r="D23" s="43"/>
      <c r="E23" s="37" t="s">
        <v>515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714</v>
      </c>
      <c r="F24" s="43"/>
      <c r="G24" s="43"/>
      <c r="H24" s="43"/>
      <c r="I24" s="43"/>
      <c r="J24" s="44"/>
    </row>
    <row r="25" ht="375">
      <c r="A25" s="35" t="s">
        <v>96</v>
      </c>
      <c r="B25" s="42"/>
      <c r="C25" s="43"/>
      <c r="D25" s="43"/>
      <c r="E25" s="37" t="s">
        <v>349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269</v>
      </c>
      <c r="D26" s="35" t="s">
        <v>88</v>
      </c>
      <c r="E26" s="37" t="s">
        <v>270</v>
      </c>
      <c r="F26" s="38" t="s">
        <v>167</v>
      </c>
      <c r="G26" s="39">
        <v>1363.51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>
      <c r="A27" s="35" t="s">
        <v>92</v>
      </c>
      <c r="B27" s="42"/>
      <c r="C27" s="43"/>
      <c r="D27" s="43"/>
      <c r="E27" s="37" t="s">
        <v>271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715</v>
      </c>
      <c r="F28" s="43"/>
      <c r="G28" s="43"/>
      <c r="H28" s="43"/>
      <c r="I28" s="43"/>
      <c r="J28" s="44"/>
    </row>
    <row r="29" ht="270">
      <c r="A29" s="35" t="s">
        <v>96</v>
      </c>
      <c r="B29" s="42"/>
      <c r="C29" s="43"/>
      <c r="D29" s="43"/>
      <c r="E29" s="37" t="s">
        <v>273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356</v>
      </c>
      <c r="D30" s="35" t="s">
        <v>88</v>
      </c>
      <c r="E30" s="37" t="s">
        <v>357</v>
      </c>
      <c r="F30" s="38" t="s">
        <v>167</v>
      </c>
      <c r="G30" s="39">
        <v>379.30000000000001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 ht="30">
      <c r="A31" s="35" t="s">
        <v>92</v>
      </c>
      <c r="B31" s="42"/>
      <c r="C31" s="43"/>
      <c r="D31" s="43"/>
      <c r="E31" s="37" t="s">
        <v>358</v>
      </c>
      <c r="F31" s="43"/>
      <c r="G31" s="43"/>
      <c r="H31" s="43"/>
      <c r="I31" s="43"/>
      <c r="J31" s="44"/>
    </row>
    <row r="32" ht="30">
      <c r="A32" s="35" t="s">
        <v>94</v>
      </c>
      <c r="B32" s="42"/>
      <c r="C32" s="43"/>
      <c r="D32" s="43"/>
      <c r="E32" s="45" t="s">
        <v>716</v>
      </c>
      <c r="F32" s="43"/>
      <c r="G32" s="43"/>
      <c r="H32" s="43"/>
      <c r="I32" s="43"/>
      <c r="J32" s="44"/>
    </row>
    <row r="33" ht="270">
      <c r="A33" s="35" t="s">
        <v>96</v>
      </c>
      <c r="B33" s="42"/>
      <c r="C33" s="43"/>
      <c r="D33" s="43"/>
      <c r="E33" s="37" t="s">
        <v>273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372</v>
      </c>
      <c r="D34" s="35" t="s">
        <v>88</v>
      </c>
      <c r="E34" s="37" t="s">
        <v>373</v>
      </c>
      <c r="F34" s="38" t="s">
        <v>173</v>
      </c>
      <c r="G34" s="39">
        <v>766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 ht="60">
      <c r="A35" s="35" t="s">
        <v>92</v>
      </c>
      <c r="B35" s="42"/>
      <c r="C35" s="43"/>
      <c r="D35" s="43"/>
      <c r="E35" s="37" t="s">
        <v>520</v>
      </c>
      <c r="F35" s="43"/>
      <c r="G35" s="43"/>
      <c r="H35" s="43"/>
      <c r="I35" s="43"/>
      <c r="J35" s="44"/>
    </row>
    <row r="36" ht="30">
      <c r="A36" s="35" t="s">
        <v>94</v>
      </c>
      <c r="B36" s="42"/>
      <c r="C36" s="43"/>
      <c r="D36" s="43"/>
      <c r="E36" s="45" t="s">
        <v>717</v>
      </c>
      <c r="F36" s="43"/>
      <c r="G36" s="43"/>
      <c r="H36" s="43"/>
      <c r="I36" s="43"/>
      <c r="J36" s="44"/>
    </row>
    <row r="37" ht="75">
      <c r="A37" s="35" t="s">
        <v>96</v>
      </c>
      <c r="B37" s="42"/>
      <c r="C37" s="43"/>
      <c r="D37" s="43"/>
      <c r="E37" s="37" t="s">
        <v>376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377</v>
      </c>
      <c r="D38" s="35" t="s">
        <v>88</v>
      </c>
      <c r="E38" s="37" t="s">
        <v>378</v>
      </c>
      <c r="F38" s="38" t="s">
        <v>173</v>
      </c>
      <c r="G38" s="39">
        <v>1293.8399999999999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30">
      <c r="A39" s="35" t="s">
        <v>92</v>
      </c>
      <c r="B39" s="42"/>
      <c r="C39" s="43"/>
      <c r="D39" s="43"/>
      <c r="E39" s="37" t="s">
        <v>379</v>
      </c>
      <c r="F39" s="43"/>
      <c r="G39" s="43"/>
      <c r="H39" s="43"/>
      <c r="I39" s="43"/>
      <c r="J39" s="44"/>
    </row>
    <row r="40" ht="30">
      <c r="A40" s="35" t="s">
        <v>94</v>
      </c>
      <c r="B40" s="42"/>
      <c r="C40" s="43"/>
      <c r="D40" s="43"/>
      <c r="E40" s="45" t="s">
        <v>718</v>
      </c>
      <c r="F40" s="43"/>
      <c r="G40" s="43"/>
      <c r="H40" s="43"/>
      <c r="I40" s="43"/>
      <c r="J40" s="44"/>
    </row>
    <row r="41" ht="75">
      <c r="A41" s="35" t="s">
        <v>96</v>
      </c>
      <c r="B41" s="42"/>
      <c r="C41" s="43"/>
      <c r="D41" s="43"/>
      <c r="E41" s="37" t="s">
        <v>381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719</v>
      </c>
      <c r="D42" s="35" t="s">
        <v>88</v>
      </c>
      <c r="E42" s="37" t="s">
        <v>720</v>
      </c>
      <c r="F42" s="38" t="s">
        <v>173</v>
      </c>
      <c r="G42" s="39">
        <v>192.74000000000001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>
      <c r="A43" s="35" t="s">
        <v>92</v>
      </c>
      <c r="B43" s="42"/>
      <c r="C43" s="43"/>
      <c r="D43" s="43"/>
      <c r="E43" s="37" t="s">
        <v>721</v>
      </c>
      <c r="F43" s="43"/>
      <c r="G43" s="43"/>
      <c r="H43" s="43"/>
      <c r="I43" s="43"/>
      <c r="J43" s="44"/>
    </row>
    <row r="44" ht="30">
      <c r="A44" s="35" t="s">
        <v>94</v>
      </c>
      <c r="B44" s="42"/>
      <c r="C44" s="43"/>
      <c r="D44" s="43"/>
      <c r="E44" s="45" t="s">
        <v>722</v>
      </c>
      <c r="F44" s="43"/>
      <c r="G44" s="43"/>
      <c r="H44" s="43"/>
      <c r="I44" s="43"/>
      <c r="J44" s="44"/>
    </row>
    <row r="45" ht="75">
      <c r="A45" s="35" t="s">
        <v>96</v>
      </c>
      <c r="B45" s="42"/>
      <c r="C45" s="43"/>
      <c r="D45" s="43"/>
      <c r="E45" s="37" t="s">
        <v>549</v>
      </c>
      <c r="F45" s="43"/>
      <c r="G45" s="43"/>
      <c r="H45" s="43"/>
      <c r="I45" s="43"/>
      <c r="J45" s="44"/>
    </row>
    <row r="46">
      <c r="A46" s="35" t="s">
        <v>86</v>
      </c>
      <c r="B46" s="35">
        <v>10</v>
      </c>
      <c r="C46" s="36" t="s">
        <v>723</v>
      </c>
      <c r="D46" s="35" t="s">
        <v>88</v>
      </c>
      <c r="E46" s="37" t="s">
        <v>724</v>
      </c>
      <c r="F46" s="38" t="s">
        <v>173</v>
      </c>
      <c r="G46" s="39">
        <v>192.74000000000001</v>
      </c>
      <c r="H46" s="40">
        <v>0</v>
      </c>
      <c r="I46" s="40">
        <f>ROUND(G46*H46,P4)</f>
        <v>0</v>
      </c>
      <c r="J46" s="38" t="s">
        <v>91</v>
      </c>
      <c r="O46" s="41">
        <f>I46*0.21</f>
        <v>0</v>
      </c>
      <c r="P46">
        <v>3</v>
      </c>
    </row>
    <row r="47">
      <c r="A47" s="35" t="s">
        <v>92</v>
      </c>
      <c r="B47" s="42"/>
      <c r="C47" s="43"/>
      <c r="D47" s="43"/>
      <c r="E47" s="37" t="s">
        <v>725</v>
      </c>
      <c r="F47" s="43"/>
      <c r="G47" s="43"/>
      <c r="H47" s="43"/>
      <c r="I47" s="43"/>
      <c r="J47" s="44"/>
    </row>
    <row r="48" ht="30">
      <c r="A48" s="35" t="s">
        <v>94</v>
      </c>
      <c r="B48" s="42"/>
      <c r="C48" s="43"/>
      <c r="D48" s="43"/>
      <c r="E48" s="45" t="s">
        <v>722</v>
      </c>
      <c r="F48" s="43"/>
      <c r="G48" s="43"/>
      <c r="H48" s="43"/>
      <c r="I48" s="43"/>
      <c r="J48" s="44"/>
    </row>
    <row r="49" ht="75">
      <c r="A49" s="35" t="s">
        <v>96</v>
      </c>
      <c r="B49" s="42"/>
      <c r="C49" s="43"/>
      <c r="D49" s="43"/>
      <c r="E49" s="37" t="s">
        <v>726</v>
      </c>
      <c r="F49" s="43"/>
      <c r="G49" s="43"/>
      <c r="H49" s="43"/>
      <c r="I49" s="43"/>
      <c r="J49" s="44"/>
    </row>
    <row r="50">
      <c r="A50" s="29" t="s">
        <v>83</v>
      </c>
      <c r="B50" s="30"/>
      <c r="C50" s="31" t="s">
        <v>387</v>
      </c>
      <c r="D50" s="32"/>
      <c r="E50" s="29" t="s">
        <v>388</v>
      </c>
      <c r="F50" s="32"/>
      <c r="G50" s="32"/>
      <c r="H50" s="32"/>
      <c r="I50" s="33">
        <f>SUMIFS(I51:I66,A51:A66,"P")</f>
        <v>0</v>
      </c>
      <c r="J50" s="34"/>
    </row>
    <row r="51">
      <c r="A51" s="35" t="s">
        <v>86</v>
      </c>
      <c r="B51" s="35">
        <v>11</v>
      </c>
      <c r="C51" s="36" t="s">
        <v>389</v>
      </c>
      <c r="D51" s="35" t="s">
        <v>88</v>
      </c>
      <c r="E51" s="37" t="s">
        <v>390</v>
      </c>
      <c r="F51" s="38" t="s">
        <v>167</v>
      </c>
      <c r="G51" s="39">
        <v>4.5039999999999996</v>
      </c>
      <c r="H51" s="40">
        <v>0</v>
      </c>
      <c r="I51" s="40">
        <f>ROUND(G51*H51,P4)</f>
        <v>0</v>
      </c>
      <c r="J51" s="38" t="s">
        <v>91</v>
      </c>
      <c r="O51" s="41">
        <f>I51*0.21</f>
        <v>0</v>
      </c>
      <c r="P51">
        <v>3</v>
      </c>
    </row>
    <row r="52" ht="30">
      <c r="A52" s="35" t="s">
        <v>92</v>
      </c>
      <c r="B52" s="42"/>
      <c r="C52" s="43"/>
      <c r="D52" s="43"/>
      <c r="E52" s="37" t="s">
        <v>727</v>
      </c>
      <c r="F52" s="43"/>
      <c r="G52" s="43"/>
      <c r="H52" s="43"/>
      <c r="I52" s="43"/>
      <c r="J52" s="44"/>
    </row>
    <row r="53" ht="75">
      <c r="A53" s="35" t="s">
        <v>94</v>
      </c>
      <c r="B53" s="42"/>
      <c r="C53" s="43"/>
      <c r="D53" s="43"/>
      <c r="E53" s="45" t="s">
        <v>728</v>
      </c>
      <c r="F53" s="43"/>
      <c r="G53" s="43"/>
      <c r="H53" s="43"/>
      <c r="I53" s="43"/>
      <c r="J53" s="44"/>
    </row>
    <row r="54" ht="409.5">
      <c r="A54" s="35" t="s">
        <v>96</v>
      </c>
      <c r="B54" s="42"/>
      <c r="C54" s="43"/>
      <c r="D54" s="43"/>
      <c r="E54" s="37" t="s">
        <v>393</v>
      </c>
      <c r="F54" s="43"/>
      <c r="G54" s="43"/>
      <c r="H54" s="43"/>
      <c r="I54" s="43"/>
      <c r="J54" s="44"/>
    </row>
    <row r="55">
      <c r="A55" s="35" t="s">
        <v>86</v>
      </c>
      <c r="B55" s="35">
        <v>12</v>
      </c>
      <c r="C55" s="36" t="s">
        <v>394</v>
      </c>
      <c r="D55" s="35" t="s">
        <v>88</v>
      </c>
      <c r="E55" s="37" t="s">
        <v>395</v>
      </c>
      <c r="F55" s="38" t="s">
        <v>167</v>
      </c>
      <c r="G55" s="39">
        <v>7.4720000000000004</v>
      </c>
      <c r="H55" s="40">
        <v>0</v>
      </c>
      <c r="I55" s="40">
        <f>ROUND(G55*H55,P4)</f>
        <v>0</v>
      </c>
      <c r="J55" s="38" t="s">
        <v>91</v>
      </c>
      <c r="O55" s="41">
        <f>I55*0.21</f>
        <v>0</v>
      </c>
      <c r="P55">
        <v>3</v>
      </c>
    </row>
    <row r="56" ht="30">
      <c r="A56" s="35" t="s">
        <v>92</v>
      </c>
      <c r="B56" s="42"/>
      <c r="C56" s="43"/>
      <c r="D56" s="43"/>
      <c r="E56" s="37" t="s">
        <v>623</v>
      </c>
      <c r="F56" s="43"/>
      <c r="G56" s="43"/>
      <c r="H56" s="43"/>
      <c r="I56" s="43"/>
      <c r="J56" s="44"/>
    </row>
    <row r="57" ht="75">
      <c r="A57" s="35" t="s">
        <v>94</v>
      </c>
      <c r="B57" s="42"/>
      <c r="C57" s="43"/>
      <c r="D57" s="43"/>
      <c r="E57" s="45" t="s">
        <v>729</v>
      </c>
      <c r="F57" s="43"/>
      <c r="G57" s="43"/>
      <c r="H57" s="43"/>
      <c r="I57" s="43"/>
      <c r="J57" s="44"/>
    </row>
    <row r="58" ht="105">
      <c r="A58" s="35" t="s">
        <v>96</v>
      </c>
      <c r="B58" s="42"/>
      <c r="C58" s="43"/>
      <c r="D58" s="43"/>
      <c r="E58" s="37" t="s">
        <v>386</v>
      </c>
      <c r="F58" s="43"/>
      <c r="G58" s="43"/>
      <c r="H58" s="43"/>
      <c r="I58" s="43"/>
      <c r="J58" s="44"/>
    </row>
    <row r="59">
      <c r="A59" s="35" t="s">
        <v>86</v>
      </c>
      <c r="B59" s="35">
        <v>13</v>
      </c>
      <c r="C59" s="36" t="s">
        <v>402</v>
      </c>
      <c r="D59" s="35" t="s">
        <v>88</v>
      </c>
      <c r="E59" s="37" t="s">
        <v>403</v>
      </c>
      <c r="F59" s="38" t="s">
        <v>167</v>
      </c>
      <c r="G59" s="39">
        <v>0.14399999999999999</v>
      </c>
      <c r="H59" s="40">
        <v>0</v>
      </c>
      <c r="I59" s="40">
        <f>ROUND(G59*H59,P4)</f>
        <v>0</v>
      </c>
      <c r="J59" s="38" t="s">
        <v>91</v>
      </c>
      <c r="O59" s="41">
        <f>I59*0.21</f>
        <v>0</v>
      </c>
      <c r="P59">
        <v>3</v>
      </c>
    </row>
    <row r="60" ht="30">
      <c r="A60" s="35" t="s">
        <v>92</v>
      </c>
      <c r="B60" s="42"/>
      <c r="C60" s="43"/>
      <c r="D60" s="43"/>
      <c r="E60" s="37" t="s">
        <v>730</v>
      </c>
      <c r="F60" s="43"/>
      <c r="G60" s="43"/>
      <c r="H60" s="43"/>
      <c r="I60" s="43"/>
      <c r="J60" s="44"/>
    </row>
    <row r="61" ht="30">
      <c r="A61" s="35" t="s">
        <v>94</v>
      </c>
      <c r="B61" s="42"/>
      <c r="C61" s="43"/>
      <c r="D61" s="43"/>
      <c r="E61" s="45" t="s">
        <v>731</v>
      </c>
      <c r="F61" s="43"/>
      <c r="G61" s="43"/>
      <c r="H61" s="43"/>
      <c r="I61" s="43"/>
      <c r="J61" s="44"/>
    </row>
    <row r="62" ht="345">
      <c r="A62" s="35" t="s">
        <v>96</v>
      </c>
      <c r="B62" s="42"/>
      <c r="C62" s="43"/>
      <c r="D62" s="43"/>
      <c r="E62" s="37" t="s">
        <v>406</v>
      </c>
      <c r="F62" s="43"/>
      <c r="G62" s="43"/>
      <c r="H62" s="43"/>
      <c r="I62" s="43"/>
      <c r="J62" s="44"/>
    </row>
    <row r="63">
      <c r="A63" s="35" t="s">
        <v>86</v>
      </c>
      <c r="B63" s="35">
        <v>14</v>
      </c>
      <c r="C63" s="36" t="s">
        <v>407</v>
      </c>
      <c r="D63" s="35" t="s">
        <v>88</v>
      </c>
      <c r="E63" s="37" t="s">
        <v>408</v>
      </c>
      <c r="F63" s="38" t="s">
        <v>167</v>
      </c>
      <c r="G63" s="39">
        <v>22.643000000000001</v>
      </c>
      <c r="H63" s="40">
        <v>0</v>
      </c>
      <c r="I63" s="40">
        <f>ROUND(G63*H63,P4)</f>
        <v>0</v>
      </c>
      <c r="J63" s="38" t="s">
        <v>91</v>
      </c>
      <c r="O63" s="41">
        <f>I63*0.21</f>
        <v>0</v>
      </c>
      <c r="P63">
        <v>3</v>
      </c>
    </row>
    <row r="64" ht="45">
      <c r="A64" s="35" t="s">
        <v>92</v>
      </c>
      <c r="B64" s="42"/>
      <c r="C64" s="43"/>
      <c r="D64" s="43"/>
      <c r="E64" s="37" t="s">
        <v>732</v>
      </c>
      <c r="F64" s="43"/>
      <c r="G64" s="43"/>
      <c r="H64" s="43"/>
      <c r="I64" s="43"/>
      <c r="J64" s="44"/>
    </row>
    <row r="65" ht="30">
      <c r="A65" s="35" t="s">
        <v>94</v>
      </c>
      <c r="B65" s="42"/>
      <c r="C65" s="43"/>
      <c r="D65" s="43"/>
      <c r="E65" s="45" t="s">
        <v>733</v>
      </c>
      <c r="F65" s="43"/>
      <c r="G65" s="43"/>
      <c r="H65" s="43"/>
      <c r="I65" s="43"/>
      <c r="J65" s="44"/>
    </row>
    <row r="66" ht="150">
      <c r="A66" s="35" t="s">
        <v>96</v>
      </c>
      <c r="B66" s="42"/>
      <c r="C66" s="43"/>
      <c r="D66" s="43"/>
      <c r="E66" s="37" t="s">
        <v>411</v>
      </c>
      <c r="F66" s="43"/>
      <c r="G66" s="43"/>
      <c r="H66" s="43"/>
      <c r="I66" s="43"/>
      <c r="J66" s="44"/>
    </row>
    <row r="67">
      <c r="A67" s="29" t="s">
        <v>83</v>
      </c>
      <c r="B67" s="30"/>
      <c r="C67" s="31" t="s">
        <v>412</v>
      </c>
      <c r="D67" s="32"/>
      <c r="E67" s="29" t="s">
        <v>413</v>
      </c>
      <c r="F67" s="32"/>
      <c r="G67" s="32"/>
      <c r="H67" s="32"/>
      <c r="I67" s="33">
        <f>SUMIFS(I68:I79,A68:A79,"P")</f>
        <v>0</v>
      </c>
      <c r="J67" s="34"/>
    </row>
    <row r="68">
      <c r="A68" s="35" t="s">
        <v>86</v>
      </c>
      <c r="B68" s="35">
        <v>15</v>
      </c>
      <c r="C68" s="36" t="s">
        <v>419</v>
      </c>
      <c r="D68" s="35"/>
      <c r="E68" s="37" t="s">
        <v>420</v>
      </c>
      <c r="F68" s="38" t="s">
        <v>167</v>
      </c>
      <c r="G68" s="39">
        <v>143.19</v>
      </c>
      <c r="H68" s="40">
        <v>0</v>
      </c>
      <c r="I68" s="40">
        <f>ROUND(G68*H68,P4)</f>
        <v>0</v>
      </c>
      <c r="J68" s="38" t="s">
        <v>91</v>
      </c>
      <c r="O68" s="41">
        <f>I68*0.21</f>
        <v>0</v>
      </c>
      <c r="P68">
        <v>3</v>
      </c>
    </row>
    <row r="69" ht="30">
      <c r="A69" s="35" t="s">
        <v>92</v>
      </c>
      <c r="B69" s="42"/>
      <c r="C69" s="43"/>
      <c r="D69" s="43"/>
      <c r="E69" s="37" t="s">
        <v>632</v>
      </c>
      <c r="F69" s="43"/>
      <c r="G69" s="43"/>
      <c r="H69" s="43"/>
      <c r="I69" s="43"/>
      <c r="J69" s="44"/>
    </row>
    <row r="70" ht="30">
      <c r="A70" s="35" t="s">
        <v>94</v>
      </c>
      <c r="B70" s="42"/>
      <c r="C70" s="43"/>
      <c r="D70" s="43"/>
      <c r="E70" s="45" t="s">
        <v>734</v>
      </c>
      <c r="F70" s="43"/>
      <c r="G70" s="43"/>
      <c r="H70" s="43"/>
      <c r="I70" s="43"/>
      <c r="J70" s="44"/>
    </row>
    <row r="71" ht="90">
      <c r="A71" s="35" t="s">
        <v>96</v>
      </c>
      <c r="B71" s="42"/>
      <c r="C71" s="43"/>
      <c r="D71" s="43"/>
      <c r="E71" s="37" t="s">
        <v>418</v>
      </c>
      <c r="F71" s="43"/>
      <c r="G71" s="43"/>
      <c r="H71" s="43"/>
      <c r="I71" s="43"/>
      <c r="J71" s="44"/>
    </row>
    <row r="72">
      <c r="A72" s="35" t="s">
        <v>86</v>
      </c>
      <c r="B72" s="35">
        <v>16</v>
      </c>
      <c r="C72" s="36" t="s">
        <v>634</v>
      </c>
      <c r="D72" s="35" t="s">
        <v>88</v>
      </c>
      <c r="E72" s="37" t="s">
        <v>635</v>
      </c>
      <c r="F72" s="38" t="s">
        <v>173</v>
      </c>
      <c r="G72" s="39">
        <v>545.49000000000001</v>
      </c>
      <c r="H72" s="40">
        <v>0</v>
      </c>
      <c r="I72" s="40">
        <f>ROUND(G72*H72,P4)</f>
        <v>0</v>
      </c>
      <c r="J72" s="38" t="s">
        <v>91</v>
      </c>
      <c r="O72" s="41">
        <f>I72*0.21</f>
        <v>0</v>
      </c>
      <c r="P72">
        <v>3</v>
      </c>
    </row>
    <row r="73" ht="30">
      <c r="A73" s="35" t="s">
        <v>92</v>
      </c>
      <c r="B73" s="42"/>
      <c r="C73" s="43"/>
      <c r="D73" s="43"/>
      <c r="E73" s="37" t="s">
        <v>735</v>
      </c>
      <c r="F73" s="43"/>
      <c r="G73" s="43"/>
      <c r="H73" s="43"/>
      <c r="I73" s="43"/>
      <c r="J73" s="44"/>
    </row>
    <row r="74" ht="30">
      <c r="A74" s="35" t="s">
        <v>94</v>
      </c>
      <c r="B74" s="42"/>
      <c r="C74" s="43"/>
      <c r="D74" s="43"/>
      <c r="E74" s="45" t="s">
        <v>736</v>
      </c>
      <c r="F74" s="43"/>
      <c r="G74" s="43"/>
      <c r="H74" s="43"/>
      <c r="I74" s="43"/>
      <c r="J74" s="44"/>
    </row>
    <row r="75" ht="150">
      <c r="A75" s="35" t="s">
        <v>96</v>
      </c>
      <c r="B75" s="42"/>
      <c r="C75" s="43"/>
      <c r="D75" s="43"/>
      <c r="E75" s="37" t="s">
        <v>638</v>
      </c>
      <c r="F75" s="43"/>
      <c r="G75" s="43"/>
      <c r="H75" s="43"/>
      <c r="I75" s="43"/>
      <c r="J75" s="44"/>
    </row>
    <row r="76">
      <c r="A76" s="35" t="s">
        <v>86</v>
      </c>
      <c r="B76" s="35">
        <v>17</v>
      </c>
      <c r="C76" s="36" t="s">
        <v>645</v>
      </c>
      <c r="D76" s="35" t="s">
        <v>88</v>
      </c>
      <c r="E76" s="37" t="s">
        <v>646</v>
      </c>
      <c r="F76" s="38" t="s">
        <v>173</v>
      </c>
      <c r="G76" s="39">
        <v>519.50999999999999</v>
      </c>
      <c r="H76" s="40">
        <v>0</v>
      </c>
      <c r="I76" s="40">
        <f>ROUND(G76*H76,P4)</f>
        <v>0</v>
      </c>
      <c r="J76" s="38" t="s">
        <v>91</v>
      </c>
      <c r="O76" s="41">
        <f>I76*0.21</f>
        <v>0</v>
      </c>
      <c r="P76">
        <v>3</v>
      </c>
    </row>
    <row r="77" ht="90">
      <c r="A77" s="35" t="s">
        <v>92</v>
      </c>
      <c r="B77" s="42"/>
      <c r="C77" s="43"/>
      <c r="D77" s="43"/>
      <c r="E77" s="37" t="s">
        <v>737</v>
      </c>
      <c r="F77" s="43"/>
      <c r="G77" s="43"/>
      <c r="H77" s="43"/>
      <c r="I77" s="43"/>
      <c r="J77" s="44"/>
    </row>
    <row r="78" ht="30">
      <c r="A78" s="35" t="s">
        <v>94</v>
      </c>
      <c r="B78" s="42"/>
      <c r="C78" s="43"/>
      <c r="D78" s="43"/>
      <c r="E78" s="45" t="s">
        <v>738</v>
      </c>
      <c r="F78" s="43"/>
      <c r="G78" s="43"/>
      <c r="H78" s="43"/>
      <c r="I78" s="43"/>
      <c r="J78" s="44"/>
    </row>
    <row r="79" ht="120">
      <c r="A79" s="35" t="s">
        <v>96</v>
      </c>
      <c r="B79" s="42"/>
      <c r="C79" s="43"/>
      <c r="D79" s="43"/>
      <c r="E79" s="37" t="s">
        <v>649</v>
      </c>
      <c r="F79" s="43"/>
      <c r="G79" s="43"/>
      <c r="H79" s="43"/>
      <c r="I79" s="43"/>
      <c r="J79" s="44"/>
    </row>
    <row r="80">
      <c r="A80" s="29" t="s">
        <v>83</v>
      </c>
      <c r="B80" s="30"/>
      <c r="C80" s="31" t="s">
        <v>468</v>
      </c>
      <c r="D80" s="32"/>
      <c r="E80" s="29" t="s">
        <v>469</v>
      </c>
      <c r="F80" s="32"/>
      <c r="G80" s="32"/>
      <c r="H80" s="32"/>
      <c r="I80" s="33">
        <f>SUMIFS(I81:I84,A81:A84,"P")</f>
        <v>0</v>
      </c>
      <c r="J80" s="34"/>
    </row>
    <row r="81">
      <c r="A81" s="35" t="s">
        <v>86</v>
      </c>
      <c r="B81" s="35">
        <v>18</v>
      </c>
      <c r="C81" s="36" t="s">
        <v>475</v>
      </c>
      <c r="D81" s="35" t="s">
        <v>88</v>
      </c>
      <c r="E81" s="37" t="s">
        <v>476</v>
      </c>
      <c r="F81" s="38" t="s">
        <v>167</v>
      </c>
      <c r="G81" s="39">
        <v>9.1120000000000001</v>
      </c>
      <c r="H81" s="40">
        <v>0</v>
      </c>
      <c r="I81" s="40">
        <f>ROUND(G81*H81,P4)</f>
        <v>0</v>
      </c>
      <c r="J81" s="38" t="s">
        <v>91</v>
      </c>
      <c r="O81" s="41">
        <f>I81*0.21</f>
        <v>0</v>
      </c>
      <c r="P81">
        <v>3</v>
      </c>
    </row>
    <row r="82" ht="30">
      <c r="A82" s="35" t="s">
        <v>92</v>
      </c>
      <c r="B82" s="42"/>
      <c r="C82" s="43"/>
      <c r="D82" s="43"/>
      <c r="E82" s="37" t="s">
        <v>739</v>
      </c>
      <c r="F82" s="43"/>
      <c r="G82" s="43"/>
      <c r="H82" s="43"/>
      <c r="I82" s="43"/>
      <c r="J82" s="44"/>
    </row>
    <row r="83" ht="30">
      <c r="A83" s="35" t="s">
        <v>94</v>
      </c>
      <c r="B83" s="42"/>
      <c r="C83" s="43"/>
      <c r="D83" s="43"/>
      <c r="E83" s="45" t="s">
        <v>740</v>
      </c>
      <c r="F83" s="43"/>
      <c r="G83" s="43"/>
      <c r="H83" s="43"/>
      <c r="I83" s="43"/>
      <c r="J83" s="44"/>
    </row>
    <row r="84" ht="409.5">
      <c r="A84" s="35" t="s">
        <v>96</v>
      </c>
      <c r="B84" s="42"/>
      <c r="C84" s="43"/>
      <c r="D84" s="43"/>
      <c r="E84" s="37" t="s">
        <v>479</v>
      </c>
      <c r="F84" s="43"/>
      <c r="G84" s="43"/>
      <c r="H84" s="43"/>
      <c r="I84" s="43"/>
      <c r="J84" s="44"/>
    </row>
    <row r="85">
      <c r="A85" s="29" t="s">
        <v>83</v>
      </c>
      <c r="B85" s="30"/>
      <c r="C85" s="31" t="s">
        <v>200</v>
      </c>
      <c r="D85" s="32"/>
      <c r="E85" s="29" t="s">
        <v>201</v>
      </c>
      <c r="F85" s="32"/>
      <c r="G85" s="32"/>
      <c r="H85" s="32"/>
      <c r="I85" s="33">
        <f>SUMIFS(I86:I93,A86:A93,"P")</f>
        <v>0</v>
      </c>
      <c r="J85" s="34"/>
    </row>
    <row r="86">
      <c r="A86" s="35" t="s">
        <v>86</v>
      </c>
      <c r="B86" s="35">
        <v>19</v>
      </c>
      <c r="C86" s="36" t="s">
        <v>493</v>
      </c>
      <c r="D86" s="35" t="s">
        <v>88</v>
      </c>
      <c r="E86" s="37" t="s">
        <v>494</v>
      </c>
      <c r="F86" s="38" t="s">
        <v>204</v>
      </c>
      <c r="G86" s="39">
        <v>9.5199999999999996</v>
      </c>
      <c r="H86" s="40">
        <v>0</v>
      </c>
      <c r="I86" s="40">
        <f>ROUND(G86*H86,P4)</f>
        <v>0</v>
      </c>
      <c r="J86" s="38" t="s">
        <v>91</v>
      </c>
      <c r="O86" s="41">
        <f>I86*0.21</f>
        <v>0</v>
      </c>
      <c r="P86">
        <v>3</v>
      </c>
    </row>
    <row r="87" ht="30">
      <c r="A87" s="35" t="s">
        <v>92</v>
      </c>
      <c r="B87" s="42"/>
      <c r="C87" s="43"/>
      <c r="D87" s="43"/>
      <c r="E87" s="37" t="s">
        <v>680</v>
      </c>
      <c r="F87" s="43"/>
      <c r="G87" s="43"/>
      <c r="H87" s="43"/>
      <c r="I87" s="43"/>
      <c r="J87" s="44"/>
    </row>
    <row r="88" ht="30">
      <c r="A88" s="35" t="s">
        <v>94</v>
      </c>
      <c r="B88" s="42"/>
      <c r="C88" s="43"/>
      <c r="D88" s="43"/>
      <c r="E88" s="45" t="s">
        <v>741</v>
      </c>
      <c r="F88" s="43"/>
      <c r="G88" s="43"/>
      <c r="H88" s="43"/>
      <c r="I88" s="43"/>
      <c r="J88" s="44"/>
    </row>
    <row r="89" ht="90">
      <c r="A89" s="35" t="s">
        <v>96</v>
      </c>
      <c r="B89" s="42"/>
      <c r="C89" s="43"/>
      <c r="D89" s="43"/>
      <c r="E89" s="37" t="s">
        <v>497</v>
      </c>
      <c r="F89" s="43"/>
      <c r="G89" s="43"/>
      <c r="H89" s="43"/>
      <c r="I89" s="43"/>
      <c r="J89" s="44"/>
    </row>
    <row r="90" ht="30">
      <c r="A90" s="35" t="s">
        <v>86</v>
      </c>
      <c r="B90" s="35">
        <v>20</v>
      </c>
      <c r="C90" s="36" t="s">
        <v>503</v>
      </c>
      <c r="D90" s="35" t="s">
        <v>88</v>
      </c>
      <c r="E90" s="37" t="s">
        <v>504</v>
      </c>
      <c r="F90" s="38" t="s">
        <v>204</v>
      </c>
      <c r="G90" s="39">
        <v>36</v>
      </c>
      <c r="H90" s="40">
        <v>0</v>
      </c>
      <c r="I90" s="40">
        <f>ROUND(G90*H90,P4)</f>
        <v>0</v>
      </c>
      <c r="J90" s="38" t="s">
        <v>91</v>
      </c>
      <c r="O90" s="41">
        <f>I90*0.21</f>
        <v>0</v>
      </c>
      <c r="P90">
        <v>3</v>
      </c>
    </row>
    <row r="91" ht="45">
      <c r="A91" s="35" t="s">
        <v>92</v>
      </c>
      <c r="B91" s="42"/>
      <c r="C91" s="43"/>
      <c r="D91" s="43"/>
      <c r="E91" s="37" t="s">
        <v>604</v>
      </c>
      <c r="F91" s="43"/>
      <c r="G91" s="43"/>
      <c r="H91" s="43"/>
      <c r="I91" s="43"/>
      <c r="J91" s="44"/>
    </row>
    <row r="92" ht="30">
      <c r="A92" s="35" t="s">
        <v>94</v>
      </c>
      <c r="B92" s="42"/>
      <c r="C92" s="43"/>
      <c r="D92" s="43"/>
      <c r="E92" s="45" t="s">
        <v>742</v>
      </c>
      <c r="F92" s="43"/>
      <c r="G92" s="43"/>
      <c r="H92" s="43"/>
      <c r="I92" s="43"/>
      <c r="J92" s="44"/>
    </row>
    <row r="93" ht="165">
      <c r="A93" s="35" t="s">
        <v>96</v>
      </c>
      <c r="B93" s="47"/>
      <c r="C93" s="48"/>
      <c r="D93" s="48"/>
      <c r="E93" s="37" t="s">
        <v>507</v>
      </c>
      <c r="F93" s="48"/>
      <c r="G93" s="48"/>
      <c r="H93" s="48"/>
      <c r="I93" s="48"/>
      <c r="J9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32</v>
      </c>
      <c r="I3" s="23">
        <f>SUMIFS(I8:I93,A8:A93,"SD")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32</v>
      </c>
      <c r="D4" s="20"/>
      <c r="E4" s="21" t="s">
        <v>33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>
      <c r="A9" s="35" t="s">
        <v>86</v>
      </c>
      <c r="B9" s="35">
        <v>1</v>
      </c>
      <c r="C9" s="36" t="s">
        <v>325</v>
      </c>
      <c r="D9" s="35" t="s">
        <v>88</v>
      </c>
      <c r="E9" s="37" t="s">
        <v>326</v>
      </c>
      <c r="F9" s="38" t="s">
        <v>167</v>
      </c>
      <c r="G9" s="39">
        <v>497.55000000000001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46" t="s">
        <v>88</v>
      </c>
      <c r="F10" s="43"/>
      <c r="G10" s="43"/>
      <c r="H10" s="43"/>
      <c r="I10" s="43"/>
      <c r="J10" s="44"/>
    </row>
    <row r="11" ht="45">
      <c r="A11" s="35" t="s">
        <v>94</v>
      </c>
      <c r="B11" s="42"/>
      <c r="C11" s="43"/>
      <c r="D11" s="43"/>
      <c r="E11" s="45" t="s">
        <v>743</v>
      </c>
      <c r="F11" s="43"/>
      <c r="G11" s="43"/>
      <c r="H11" s="43"/>
      <c r="I11" s="43"/>
      <c r="J11" s="44"/>
    </row>
    <row r="12" ht="75">
      <c r="A12" s="35" t="s">
        <v>96</v>
      </c>
      <c r="B12" s="42"/>
      <c r="C12" s="43"/>
      <c r="D12" s="43"/>
      <c r="E12" s="37" t="s">
        <v>328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SUMIFS(I14:I41,A14:A41,"P")</f>
        <v>0</v>
      </c>
      <c r="J13" s="34"/>
    </row>
    <row r="14">
      <c r="A14" s="35" t="s">
        <v>86</v>
      </c>
      <c r="B14" s="35">
        <v>2</v>
      </c>
      <c r="C14" s="36" t="s">
        <v>334</v>
      </c>
      <c r="D14" s="35" t="s">
        <v>88</v>
      </c>
      <c r="E14" s="37" t="s">
        <v>335</v>
      </c>
      <c r="F14" s="38" t="s">
        <v>167</v>
      </c>
      <c r="G14" s="39">
        <v>333.52999999999997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30">
      <c r="A15" s="35" t="s">
        <v>92</v>
      </c>
      <c r="B15" s="42"/>
      <c r="C15" s="43"/>
      <c r="D15" s="43"/>
      <c r="E15" s="37" t="s">
        <v>511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744</v>
      </c>
      <c r="F16" s="43"/>
      <c r="G16" s="43"/>
      <c r="H16" s="43"/>
      <c r="I16" s="43"/>
      <c r="J16" s="44"/>
    </row>
    <row r="17" ht="409.5">
      <c r="A17" s="35" t="s">
        <v>96</v>
      </c>
      <c r="B17" s="42"/>
      <c r="C17" s="43"/>
      <c r="D17" s="43"/>
      <c r="E17" s="37" t="s">
        <v>338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187</v>
      </c>
      <c r="D18" s="35" t="s">
        <v>88</v>
      </c>
      <c r="E18" s="37" t="s">
        <v>188</v>
      </c>
      <c r="F18" s="38" t="s">
        <v>167</v>
      </c>
      <c r="G18" s="39">
        <v>564.39999999999998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30">
      <c r="A19" s="35" t="s">
        <v>92</v>
      </c>
      <c r="B19" s="42"/>
      <c r="C19" s="43"/>
      <c r="D19" s="43"/>
      <c r="E19" s="37" t="s">
        <v>513</v>
      </c>
      <c r="F19" s="43"/>
      <c r="G19" s="43"/>
      <c r="H19" s="43"/>
      <c r="I19" s="43"/>
      <c r="J19" s="44"/>
    </row>
    <row r="20" ht="60">
      <c r="A20" s="35" t="s">
        <v>94</v>
      </c>
      <c r="B20" s="42"/>
      <c r="C20" s="43"/>
      <c r="D20" s="43"/>
      <c r="E20" s="45" t="s">
        <v>745</v>
      </c>
      <c r="F20" s="43"/>
      <c r="G20" s="43"/>
      <c r="H20" s="43"/>
      <c r="I20" s="43"/>
      <c r="J20" s="44"/>
    </row>
    <row r="21" ht="405">
      <c r="A21" s="35" t="s">
        <v>96</v>
      </c>
      <c r="B21" s="42"/>
      <c r="C21" s="43"/>
      <c r="D21" s="43"/>
      <c r="E21" s="37" t="s">
        <v>191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345</v>
      </c>
      <c r="D22" s="35" t="s">
        <v>110</v>
      </c>
      <c r="E22" s="37" t="s">
        <v>346</v>
      </c>
      <c r="F22" s="38" t="s">
        <v>167</v>
      </c>
      <c r="G22" s="39">
        <v>47.530000000000001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>
      <c r="A23" s="35" t="s">
        <v>92</v>
      </c>
      <c r="B23" s="42"/>
      <c r="C23" s="43"/>
      <c r="D23" s="43"/>
      <c r="E23" s="37" t="s">
        <v>515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746</v>
      </c>
      <c r="F24" s="43"/>
      <c r="G24" s="43"/>
      <c r="H24" s="43"/>
      <c r="I24" s="43"/>
      <c r="J24" s="44"/>
    </row>
    <row r="25" ht="375">
      <c r="A25" s="35" t="s">
        <v>96</v>
      </c>
      <c r="B25" s="42"/>
      <c r="C25" s="43"/>
      <c r="D25" s="43"/>
      <c r="E25" s="37" t="s">
        <v>349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269</v>
      </c>
      <c r="D26" s="35" t="s">
        <v>88</v>
      </c>
      <c r="E26" s="37" t="s">
        <v>270</v>
      </c>
      <c r="F26" s="38" t="s">
        <v>167</v>
      </c>
      <c r="G26" s="39">
        <v>333.52999999999997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>
      <c r="A27" s="35" t="s">
        <v>92</v>
      </c>
      <c r="B27" s="42"/>
      <c r="C27" s="43"/>
      <c r="D27" s="43"/>
      <c r="E27" s="37" t="s">
        <v>271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747</v>
      </c>
      <c r="F28" s="43"/>
      <c r="G28" s="43"/>
      <c r="H28" s="43"/>
      <c r="I28" s="43"/>
      <c r="J28" s="44"/>
    </row>
    <row r="29" ht="270">
      <c r="A29" s="35" t="s">
        <v>96</v>
      </c>
      <c r="B29" s="42"/>
      <c r="C29" s="43"/>
      <c r="D29" s="43"/>
      <c r="E29" s="37" t="s">
        <v>273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356</v>
      </c>
      <c r="D30" s="35" t="s">
        <v>88</v>
      </c>
      <c r="E30" s="37" t="s">
        <v>357</v>
      </c>
      <c r="F30" s="38" t="s">
        <v>167</v>
      </c>
      <c r="G30" s="39">
        <v>450.01999999999998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 ht="30">
      <c r="A31" s="35" t="s">
        <v>92</v>
      </c>
      <c r="B31" s="42"/>
      <c r="C31" s="43"/>
      <c r="D31" s="43"/>
      <c r="E31" s="37" t="s">
        <v>358</v>
      </c>
      <c r="F31" s="43"/>
      <c r="G31" s="43"/>
      <c r="H31" s="43"/>
      <c r="I31" s="43"/>
      <c r="J31" s="44"/>
    </row>
    <row r="32" ht="30">
      <c r="A32" s="35" t="s">
        <v>94</v>
      </c>
      <c r="B32" s="42"/>
      <c r="C32" s="43"/>
      <c r="D32" s="43"/>
      <c r="E32" s="45" t="s">
        <v>748</v>
      </c>
      <c r="F32" s="43"/>
      <c r="G32" s="43"/>
      <c r="H32" s="43"/>
      <c r="I32" s="43"/>
      <c r="J32" s="44"/>
    </row>
    <row r="33" ht="270">
      <c r="A33" s="35" t="s">
        <v>96</v>
      </c>
      <c r="B33" s="42"/>
      <c r="C33" s="43"/>
      <c r="D33" s="43"/>
      <c r="E33" s="37" t="s">
        <v>273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372</v>
      </c>
      <c r="D34" s="35" t="s">
        <v>88</v>
      </c>
      <c r="E34" s="37" t="s">
        <v>373</v>
      </c>
      <c r="F34" s="38" t="s">
        <v>173</v>
      </c>
      <c r="G34" s="39">
        <v>1050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 ht="60">
      <c r="A35" s="35" t="s">
        <v>92</v>
      </c>
      <c r="B35" s="42"/>
      <c r="C35" s="43"/>
      <c r="D35" s="43"/>
      <c r="E35" s="37" t="s">
        <v>520</v>
      </c>
      <c r="F35" s="43"/>
      <c r="G35" s="43"/>
      <c r="H35" s="43"/>
      <c r="I35" s="43"/>
      <c r="J35" s="44"/>
    </row>
    <row r="36" ht="30">
      <c r="A36" s="35" t="s">
        <v>94</v>
      </c>
      <c r="B36" s="42"/>
      <c r="C36" s="43"/>
      <c r="D36" s="43"/>
      <c r="E36" s="45" t="s">
        <v>749</v>
      </c>
      <c r="F36" s="43"/>
      <c r="G36" s="43"/>
      <c r="H36" s="43"/>
      <c r="I36" s="43"/>
      <c r="J36" s="44"/>
    </row>
    <row r="37" ht="75">
      <c r="A37" s="35" t="s">
        <v>96</v>
      </c>
      <c r="B37" s="42"/>
      <c r="C37" s="43"/>
      <c r="D37" s="43"/>
      <c r="E37" s="37" t="s">
        <v>376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377</v>
      </c>
      <c r="D38" s="35" t="s">
        <v>88</v>
      </c>
      <c r="E38" s="37" t="s">
        <v>378</v>
      </c>
      <c r="F38" s="38" t="s">
        <v>173</v>
      </c>
      <c r="G38" s="39">
        <v>334.25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30">
      <c r="A39" s="35" t="s">
        <v>92</v>
      </c>
      <c r="B39" s="42"/>
      <c r="C39" s="43"/>
      <c r="D39" s="43"/>
      <c r="E39" s="37" t="s">
        <v>379</v>
      </c>
      <c r="F39" s="43"/>
      <c r="G39" s="43"/>
      <c r="H39" s="43"/>
      <c r="I39" s="43"/>
      <c r="J39" s="44"/>
    </row>
    <row r="40" ht="30">
      <c r="A40" s="35" t="s">
        <v>94</v>
      </c>
      <c r="B40" s="42"/>
      <c r="C40" s="43"/>
      <c r="D40" s="43"/>
      <c r="E40" s="45" t="s">
        <v>750</v>
      </c>
      <c r="F40" s="43"/>
      <c r="G40" s="43"/>
      <c r="H40" s="43"/>
      <c r="I40" s="43"/>
      <c r="J40" s="44"/>
    </row>
    <row r="41" ht="75">
      <c r="A41" s="35" t="s">
        <v>96</v>
      </c>
      <c r="B41" s="42"/>
      <c r="C41" s="43"/>
      <c r="D41" s="43"/>
      <c r="E41" s="37" t="s">
        <v>381</v>
      </c>
      <c r="F41" s="43"/>
      <c r="G41" s="43"/>
      <c r="H41" s="43"/>
      <c r="I41" s="43"/>
      <c r="J41" s="44"/>
    </row>
    <row r="42">
      <c r="A42" s="29" t="s">
        <v>83</v>
      </c>
      <c r="B42" s="30"/>
      <c r="C42" s="31" t="s">
        <v>387</v>
      </c>
      <c r="D42" s="32"/>
      <c r="E42" s="29" t="s">
        <v>388</v>
      </c>
      <c r="F42" s="32"/>
      <c r="G42" s="32"/>
      <c r="H42" s="32"/>
      <c r="I42" s="33">
        <f>SUMIFS(I43:I54,A43:A54,"P")</f>
        <v>0</v>
      </c>
      <c r="J42" s="34"/>
    </row>
    <row r="43">
      <c r="A43" s="35" t="s">
        <v>86</v>
      </c>
      <c r="B43" s="35">
        <v>9</v>
      </c>
      <c r="C43" s="36" t="s">
        <v>389</v>
      </c>
      <c r="D43" s="35" t="s">
        <v>88</v>
      </c>
      <c r="E43" s="37" t="s">
        <v>390</v>
      </c>
      <c r="F43" s="38" t="s">
        <v>167</v>
      </c>
      <c r="G43" s="39">
        <v>2.5329999999999999</v>
      </c>
      <c r="H43" s="40">
        <v>0</v>
      </c>
      <c r="I43" s="40">
        <f>ROUND(G43*H43,P4)</f>
        <v>0</v>
      </c>
      <c r="J43" s="38" t="s">
        <v>91</v>
      </c>
      <c r="O43" s="41">
        <f>I43*0.21</f>
        <v>0</v>
      </c>
      <c r="P43">
        <v>3</v>
      </c>
    </row>
    <row r="44">
      <c r="A44" s="35" t="s">
        <v>92</v>
      </c>
      <c r="B44" s="42"/>
      <c r="C44" s="43"/>
      <c r="D44" s="43"/>
      <c r="E44" s="37" t="s">
        <v>751</v>
      </c>
      <c r="F44" s="43"/>
      <c r="G44" s="43"/>
      <c r="H44" s="43"/>
      <c r="I44" s="43"/>
      <c r="J44" s="44"/>
    </row>
    <row r="45" ht="45">
      <c r="A45" s="35" t="s">
        <v>94</v>
      </c>
      <c r="B45" s="42"/>
      <c r="C45" s="43"/>
      <c r="D45" s="43"/>
      <c r="E45" s="45" t="s">
        <v>752</v>
      </c>
      <c r="F45" s="43"/>
      <c r="G45" s="43"/>
      <c r="H45" s="43"/>
      <c r="I45" s="43"/>
      <c r="J45" s="44"/>
    </row>
    <row r="46" ht="409.5">
      <c r="A46" s="35" t="s">
        <v>96</v>
      </c>
      <c r="B46" s="42"/>
      <c r="C46" s="43"/>
      <c r="D46" s="43"/>
      <c r="E46" s="37" t="s">
        <v>393</v>
      </c>
      <c r="F46" s="43"/>
      <c r="G46" s="43"/>
      <c r="H46" s="43"/>
      <c r="I46" s="43"/>
      <c r="J46" s="44"/>
    </row>
    <row r="47">
      <c r="A47" s="35" t="s">
        <v>86</v>
      </c>
      <c r="B47" s="35">
        <v>10</v>
      </c>
      <c r="C47" s="36" t="s">
        <v>394</v>
      </c>
      <c r="D47" s="35" t="s">
        <v>88</v>
      </c>
      <c r="E47" s="37" t="s">
        <v>395</v>
      </c>
      <c r="F47" s="38" t="s">
        <v>167</v>
      </c>
      <c r="G47" s="39">
        <v>2.504</v>
      </c>
      <c r="H47" s="40">
        <v>0</v>
      </c>
      <c r="I47" s="40">
        <f>ROUND(G47*H47,P4)</f>
        <v>0</v>
      </c>
      <c r="J47" s="38" t="s">
        <v>91</v>
      </c>
      <c r="O47" s="41">
        <f>I47*0.21</f>
        <v>0</v>
      </c>
      <c r="P47">
        <v>3</v>
      </c>
    </row>
    <row r="48" ht="30">
      <c r="A48" s="35" t="s">
        <v>92</v>
      </c>
      <c r="B48" s="42"/>
      <c r="C48" s="43"/>
      <c r="D48" s="43"/>
      <c r="E48" s="37" t="s">
        <v>623</v>
      </c>
      <c r="F48" s="43"/>
      <c r="G48" s="43"/>
      <c r="H48" s="43"/>
      <c r="I48" s="43"/>
      <c r="J48" s="44"/>
    </row>
    <row r="49" ht="45">
      <c r="A49" s="35" t="s">
        <v>94</v>
      </c>
      <c r="B49" s="42"/>
      <c r="C49" s="43"/>
      <c r="D49" s="43"/>
      <c r="E49" s="45" t="s">
        <v>753</v>
      </c>
      <c r="F49" s="43"/>
      <c r="G49" s="43"/>
      <c r="H49" s="43"/>
      <c r="I49" s="43"/>
      <c r="J49" s="44"/>
    </row>
    <row r="50" ht="105">
      <c r="A50" s="35" t="s">
        <v>96</v>
      </c>
      <c r="B50" s="42"/>
      <c r="C50" s="43"/>
      <c r="D50" s="43"/>
      <c r="E50" s="37" t="s">
        <v>386</v>
      </c>
      <c r="F50" s="43"/>
      <c r="G50" s="43"/>
      <c r="H50" s="43"/>
      <c r="I50" s="43"/>
      <c r="J50" s="44"/>
    </row>
    <row r="51">
      <c r="A51" s="35" t="s">
        <v>86</v>
      </c>
      <c r="B51" s="35">
        <v>11</v>
      </c>
      <c r="C51" s="36" t="s">
        <v>402</v>
      </c>
      <c r="D51" s="35" t="s">
        <v>88</v>
      </c>
      <c r="E51" s="37" t="s">
        <v>403</v>
      </c>
      <c r="F51" s="38" t="s">
        <v>167</v>
      </c>
      <c r="G51" s="39">
        <v>0.23400000000000001</v>
      </c>
      <c r="H51" s="40">
        <v>0</v>
      </c>
      <c r="I51" s="40">
        <f>ROUND(G51*H51,P4)</f>
        <v>0</v>
      </c>
      <c r="J51" s="38" t="s">
        <v>91</v>
      </c>
      <c r="O51" s="41">
        <f>I51*0.21</f>
        <v>0</v>
      </c>
      <c r="P51">
        <v>3</v>
      </c>
    </row>
    <row r="52" ht="30">
      <c r="A52" s="35" t="s">
        <v>92</v>
      </c>
      <c r="B52" s="42"/>
      <c r="C52" s="43"/>
      <c r="D52" s="43"/>
      <c r="E52" s="37" t="s">
        <v>730</v>
      </c>
      <c r="F52" s="43"/>
      <c r="G52" s="43"/>
      <c r="H52" s="43"/>
      <c r="I52" s="43"/>
      <c r="J52" s="44"/>
    </row>
    <row r="53" ht="30">
      <c r="A53" s="35" t="s">
        <v>94</v>
      </c>
      <c r="B53" s="42"/>
      <c r="C53" s="43"/>
      <c r="D53" s="43"/>
      <c r="E53" s="45" t="s">
        <v>754</v>
      </c>
      <c r="F53" s="43"/>
      <c r="G53" s="43"/>
      <c r="H53" s="43"/>
      <c r="I53" s="43"/>
      <c r="J53" s="44"/>
    </row>
    <row r="54" ht="345">
      <c r="A54" s="35" t="s">
        <v>96</v>
      </c>
      <c r="B54" s="42"/>
      <c r="C54" s="43"/>
      <c r="D54" s="43"/>
      <c r="E54" s="37" t="s">
        <v>406</v>
      </c>
      <c r="F54" s="43"/>
      <c r="G54" s="43"/>
      <c r="H54" s="43"/>
      <c r="I54" s="43"/>
      <c r="J54" s="44"/>
    </row>
    <row r="55">
      <c r="A55" s="29" t="s">
        <v>83</v>
      </c>
      <c r="B55" s="30"/>
      <c r="C55" s="31" t="s">
        <v>412</v>
      </c>
      <c r="D55" s="32"/>
      <c r="E55" s="29" t="s">
        <v>413</v>
      </c>
      <c r="F55" s="32"/>
      <c r="G55" s="32"/>
      <c r="H55" s="32"/>
      <c r="I55" s="33">
        <f>SUMIFS(I56:I79,A56:A79,"P")</f>
        <v>0</v>
      </c>
      <c r="J55" s="34"/>
    </row>
    <row r="56">
      <c r="A56" s="35" t="s">
        <v>86</v>
      </c>
      <c r="B56" s="35">
        <v>12</v>
      </c>
      <c r="C56" s="36" t="s">
        <v>755</v>
      </c>
      <c r="D56" s="35" t="s">
        <v>88</v>
      </c>
      <c r="E56" s="37" t="s">
        <v>756</v>
      </c>
      <c r="F56" s="38" t="s">
        <v>173</v>
      </c>
      <c r="G56" s="39">
        <v>31.5</v>
      </c>
      <c r="H56" s="40">
        <v>0</v>
      </c>
      <c r="I56" s="40">
        <f>ROUND(G56*H56,P4)</f>
        <v>0</v>
      </c>
      <c r="J56" s="38" t="s">
        <v>91</v>
      </c>
      <c r="O56" s="41">
        <f>I56*0.21</f>
        <v>0</v>
      </c>
      <c r="P56">
        <v>3</v>
      </c>
    </row>
    <row r="57" ht="45">
      <c r="A57" s="35" t="s">
        <v>92</v>
      </c>
      <c r="B57" s="42"/>
      <c r="C57" s="43"/>
      <c r="D57" s="43"/>
      <c r="E57" s="37" t="s">
        <v>757</v>
      </c>
      <c r="F57" s="43"/>
      <c r="G57" s="43"/>
      <c r="H57" s="43"/>
      <c r="I57" s="43"/>
      <c r="J57" s="44"/>
    </row>
    <row r="58" ht="30">
      <c r="A58" s="35" t="s">
        <v>94</v>
      </c>
      <c r="B58" s="42"/>
      <c r="C58" s="43"/>
      <c r="D58" s="43"/>
      <c r="E58" s="45" t="s">
        <v>758</v>
      </c>
      <c r="F58" s="43"/>
      <c r="G58" s="43"/>
      <c r="H58" s="43"/>
      <c r="I58" s="43"/>
      <c r="J58" s="44"/>
    </row>
    <row r="59" ht="165">
      <c r="A59" s="35" t="s">
        <v>96</v>
      </c>
      <c r="B59" s="42"/>
      <c r="C59" s="43"/>
      <c r="D59" s="43"/>
      <c r="E59" s="37" t="s">
        <v>759</v>
      </c>
      <c r="F59" s="43"/>
      <c r="G59" s="43"/>
      <c r="H59" s="43"/>
      <c r="I59" s="43"/>
      <c r="J59" s="44"/>
    </row>
    <row r="60">
      <c r="A60" s="35" t="s">
        <v>86</v>
      </c>
      <c r="B60" s="35">
        <v>13</v>
      </c>
      <c r="C60" s="36" t="s">
        <v>419</v>
      </c>
      <c r="D60" s="35" t="s">
        <v>88</v>
      </c>
      <c r="E60" s="37" t="s">
        <v>420</v>
      </c>
      <c r="F60" s="38" t="s">
        <v>167</v>
      </c>
      <c r="G60" s="39">
        <v>231.38399999999999</v>
      </c>
      <c r="H60" s="40">
        <v>0</v>
      </c>
      <c r="I60" s="40">
        <f>ROUND(G60*H60,P4)</f>
        <v>0</v>
      </c>
      <c r="J60" s="38" t="s">
        <v>91</v>
      </c>
      <c r="O60" s="41">
        <f>I60*0.21</f>
        <v>0</v>
      </c>
      <c r="P60">
        <v>3</v>
      </c>
    </row>
    <row r="61" ht="30">
      <c r="A61" s="35" t="s">
        <v>92</v>
      </c>
      <c r="B61" s="42"/>
      <c r="C61" s="43"/>
      <c r="D61" s="43"/>
      <c r="E61" s="37" t="s">
        <v>632</v>
      </c>
      <c r="F61" s="43"/>
      <c r="G61" s="43"/>
      <c r="H61" s="43"/>
      <c r="I61" s="43"/>
      <c r="J61" s="44"/>
    </row>
    <row r="62" ht="45">
      <c r="A62" s="35" t="s">
        <v>94</v>
      </c>
      <c r="B62" s="42"/>
      <c r="C62" s="43"/>
      <c r="D62" s="43"/>
      <c r="E62" s="45" t="s">
        <v>760</v>
      </c>
      <c r="F62" s="43"/>
      <c r="G62" s="43"/>
      <c r="H62" s="43"/>
      <c r="I62" s="43"/>
      <c r="J62" s="44"/>
    </row>
    <row r="63" ht="90">
      <c r="A63" s="35" t="s">
        <v>96</v>
      </c>
      <c r="B63" s="42"/>
      <c r="C63" s="43"/>
      <c r="D63" s="43"/>
      <c r="E63" s="37" t="s">
        <v>418</v>
      </c>
      <c r="F63" s="43"/>
      <c r="G63" s="43"/>
      <c r="H63" s="43"/>
      <c r="I63" s="43"/>
      <c r="J63" s="44"/>
    </row>
    <row r="64">
      <c r="A64" s="35" t="s">
        <v>86</v>
      </c>
      <c r="B64" s="35">
        <v>14</v>
      </c>
      <c r="C64" s="36" t="s">
        <v>634</v>
      </c>
      <c r="D64" s="35" t="s">
        <v>88</v>
      </c>
      <c r="E64" s="37" t="s">
        <v>635</v>
      </c>
      <c r="F64" s="38" t="s">
        <v>173</v>
      </c>
      <c r="G64" s="39">
        <v>849.96000000000004</v>
      </c>
      <c r="H64" s="40">
        <v>0</v>
      </c>
      <c r="I64" s="40">
        <f>ROUND(G64*H64,P4)</f>
        <v>0</v>
      </c>
      <c r="J64" s="38" t="s">
        <v>91</v>
      </c>
      <c r="O64" s="41">
        <f>I64*0.21</f>
        <v>0</v>
      </c>
      <c r="P64">
        <v>3</v>
      </c>
    </row>
    <row r="65" ht="45">
      <c r="A65" s="35" t="s">
        <v>92</v>
      </c>
      <c r="B65" s="42"/>
      <c r="C65" s="43"/>
      <c r="D65" s="43"/>
      <c r="E65" s="37" t="s">
        <v>636</v>
      </c>
      <c r="F65" s="43"/>
      <c r="G65" s="43"/>
      <c r="H65" s="43"/>
      <c r="I65" s="43"/>
      <c r="J65" s="44"/>
    </row>
    <row r="66" ht="30">
      <c r="A66" s="35" t="s">
        <v>94</v>
      </c>
      <c r="B66" s="42"/>
      <c r="C66" s="43"/>
      <c r="D66" s="43"/>
      <c r="E66" s="45" t="s">
        <v>761</v>
      </c>
      <c r="F66" s="43"/>
      <c r="G66" s="43"/>
      <c r="H66" s="43"/>
      <c r="I66" s="43"/>
      <c r="J66" s="44"/>
    </row>
    <row r="67" ht="150">
      <c r="A67" s="35" t="s">
        <v>96</v>
      </c>
      <c r="B67" s="42"/>
      <c r="C67" s="43"/>
      <c r="D67" s="43"/>
      <c r="E67" s="37" t="s">
        <v>638</v>
      </c>
      <c r="F67" s="43"/>
      <c r="G67" s="43"/>
      <c r="H67" s="43"/>
      <c r="I67" s="43"/>
      <c r="J67" s="44"/>
    </row>
    <row r="68" ht="30">
      <c r="A68" s="35" t="s">
        <v>86</v>
      </c>
      <c r="B68" s="35">
        <v>15</v>
      </c>
      <c r="C68" s="36" t="s">
        <v>423</v>
      </c>
      <c r="D68" s="35" t="s">
        <v>88</v>
      </c>
      <c r="E68" s="37" t="s">
        <v>424</v>
      </c>
      <c r="F68" s="38" t="s">
        <v>173</v>
      </c>
      <c r="G68" s="39">
        <v>147.38999999999999</v>
      </c>
      <c r="H68" s="40">
        <v>0</v>
      </c>
      <c r="I68" s="40">
        <f>ROUND(G68*H68,P4)</f>
        <v>0</v>
      </c>
      <c r="J68" s="38" t="s">
        <v>91</v>
      </c>
      <c r="O68" s="41">
        <f>I68*0.21</f>
        <v>0</v>
      </c>
      <c r="P68">
        <v>3</v>
      </c>
    </row>
    <row r="69" ht="45">
      <c r="A69" s="35" t="s">
        <v>92</v>
      </c>
      <c r="B69" s="42"/>
      <c r="C69" s="43"/>
      <c r="D69" s="43"/>
      <c r="E69" s="37" t="s">
        <v>425</v>
      </c>
      <c r="F69" s="43"/>
      <c r="G69" s="43"/>
      <c r="H69" s="43"/>
      <c r="I69" s="43"/>
      <c r="J69" s="44"/>
    </row>
    <row r="70" ht="30">
      <c r="A70" s="35" t="s">
        <v>94</v>
      </c>
      <c r="B70" s="42"/>
      <c r="C70" s="43"/>
      <c r="D70" s="43"/>
      <c r="E70" s="45" t="s">
        <v>762</v>
      </c>
      <c r="F70" s="43"/>
      <c r="G70" s="43"/>
      <c r="H70" s="43"/>
      <c r="I70" s="43"/>
      <c r="J70" s="44"/>
    </row>
    <row r="71" ht="150">
      <c r="A71" s="35" t="s">
        <v>96</v>
      </c>
      <c r="B71" s="42"/>
      <c r="C71" s="43"/>
      <c r="D71" s="43"/>
      <c r="E71" s="37" t="s">
        <v>427</v>
      </c>
      <c r="F71" s="43"/>
      <c r="G71" s="43"/>
      <c r="H71" s="43"/>
      <c r="I71" s="43"/>
      <c r="J71" s="44"/>
    </row>
    <row r="72">
      <c r="A72" s="35" t="s">
        <v>86</v>
      </c>
      <c r="B72" s="35">
        <v>16</v>
      </c>
      <c r="C72" s="36" t="s">
        <v>645</v>
      </c>
      <c r="D72" s="35" t="s">
        <v>88</v>
      </c>
      <c r="E72" s="37" t="s">
        <v>646</v>
      </c>
      <c r="F72" s="38" t="s">
        <v>173</v>
      </c>
      <c r="G72" s="39">
        <v>809.49000000000001</v>
      </c>
      <c r="H72" s="40">
        <v>0</v>
      </c>
      <c r="I72" s="40">
        <f>ROUND(G72*H72,P4)</f>
        <v>0</v>
      </c>
      <c r="J72" s="38" t="s">
        <v>91</v>
      </c>
      <c r="O72" s="41">
        <f>I72*0.21</f>
        <v>0</v>
      </c>
      <c r="P72">
        <v>3</v>
      </c>
    </row>
    <row r="73" ht="90">
      <c r="A73" s="35" t="s">
        <v>92</v>
      </c>
      <c r="B73" s="42"/>
      <c r="C73" s="43"/>
      <c r="D73" s="43"/>
      <c r="E73" s="37" t="s">
        <v>647</v>
      </c>
      <c r="F73" s="43"/>
      <c r="G73" s="43"/>
      <c r="H73" s="43"/>
      <c r="I73" s="43"/>
      <c r="J73" s="44"/>
    </row>
    <row r="74" ht="30">
      <c r="A74" s="35" t="s">
        <v>94</v>
      </c>
      <c r="B74" s="42"/>
      <c r="C74" s="43"/>
      <c r="D74" s="43"/>
      <c r="E74" s="45" t="s">
        <v>763</v>
      </c>
      <c r="F74" s="43"/>
      <c r="G74" s="43"/>
      <c r="H74" s="43"/>
      <c r="I74" s="43"/>
      <c r="J74" s="44"/>
    </row>
    <row r="75" ht="120">
      <c r="A75" s="35" t="s">
        <v>96</v>
      </c>
      <c r="B75" s="42"/>
      <c r="C75" s="43"/>
      <c r="D75" s="43"/>
      <c r="E75" s="37" t="s">
        <v>649</v>
      </c>
      <c r="F75" s="43"/>
      <c r="G75" s="43"/>
      <c r="H75" s="43"/>
      <c r="I75" s="43"/>
      <c r="J75" s="44"/>
    </row>
    <row r="76">
      <c r="A76" s="35" t="s">
        <v>86</v>
      </c>
      <c r="B76" s="35">
        <v>17</v>
      </c>
      <c r="C76" s="36" t="s">
        <v>764</v>
      </c>
      <c r="D76" s="35" t="s">
        <v>88</v>
      </c>
      <c r="E76" s="37" t="s">
        <v>765</v>
      </c>
      <c r="F76" s="38" t="s">
        <v>173</v>
      </c>
      <c r="G76" s="39">
        <v>30</v>
      </c>
      <c r="H76" s="40">
        <v>0</v>
      </c>
      <c r="I76" s="40">
        <f>ROUND(G76*H76,P4)</f>
        <v>0</v>
      </c>
      <c r="J76" s="38" t="s">
        <v>91</v>
      </c>
      <c r="O76" s="41">
        <f>I76*0.21</f>
        <v>0</v>
      </c>
      <c r="P76">
        <v>3</v>
      </c>
    </row>
    <row r="77" ht="45">
      <c r="A77" s="35" t="s">
        <v>92</v>
      </c>
      <c r="B77" s="42"/>
      <c r="C77" s="43"/>
      <c r="D77" s="43"/>
      <c r="E77" s="37" t="s">
        <v>766</v>
      </c>
      <c r="F77" s="43"/>
      <c r="G77" s="43"/>
      <c r="H77" s="43"/>
      <c r="I77" s="43"/>
      <c r="J77" s="44"/>
    </row>
    <row r="78" ht="30">
      <c r="A78" s="35" t="s">
        <v>94</v>
      </c>
      <c r="B78" s="42"/>
      <c r="C78" s="43"/>
      <c r="D78" s="43"/>
      <c r="E78" s="45" t="s">
        <v>767</v>
      </c>
      <c r="F78" s="43"/>
      <c r="G78" s="43"/>
      <c r="H78" s="43"/>
      <c r="I78" s="43"/>
      <c r="J78" s="44"/>
    </row>
    <row r="79" ht="225">
      <c r="A79" s="35" t="s">
        <v>96</v>
      </c>
      <c r="B79" s="42"/>
      <c r="C79" s="43"/>
      <c r="D79" s="43"/>
      <c r="E79" s="37" t="s">
        <v>593</v>
      </c>
      <c r="F79" s="43"/>
      <c r="G79" s="43"/>
      <c r="H79" s="43"/>
      <c r="I79" s="43"/>
      <c r="J79" s="44"/>
    </row>
    <row r="80">
      <c r="A80" s="29" t="s">
        <v>83</v>
      </c>
      <c r="B80" s="30"/>
      <c r="C80" s="31" t="s">
        <v>468</v>
      </c>
      <c r="D80" s="32"/>
      <c r="E80" s="29" t="s">
        <v>469</v>
      </c>
      <c r="F80" s="32"/>
      <c r="G80" s="32"/>
      <c r="H80" s="32"/>
      <c r="I80" s="33">
        <f>SUMIFS(I81:I84,A81:A84,"P")</f>
        <v>0</v>
      </c>
      <c r="J80" s="34"/>
    </row>
    <row r="81">
      <c r="A81" s="35" t="s">
        <v>86</v>
      </c>
      <c r="B81" s="35">
        <v>18</v>
      </c>
      <c r="C81" s="36" t="s">
        <v>475</v>
      </c>
      <c r="D81" s="35" t="s">
        <v>88</v>
      </c>
      <c r="E81" s="37" t="s">
        <v>476</v>
      </c>
      <c r="F81" s="38" t="s">
        <v>167</v>
      </c>
      <c r="G81" s="39">
        <v>15.218</v>
      </c>
      <c r="H81" s="40">
        <v>0</v>
      </c>
      <c r="I81" s="40">
        <f>ROUND(G81*H81,P4)</f>
        <v>0</v>
      </c>
      <c r="J81" s="38" t="s">
        <v>91</v>
      </c>
      <c r="O81" s="41">
        <f>I81*0.21</f>
        <v>0</v>
      </c>
      <c r="P81">
        <v>3</v>
      </c>
    </row>
    <row r="82" ht="30">
      <c r="A82" s="35" t="s">
        <v>92</v>
      </c>
      <c r="B82" s="42"/>
      <c r="C82" s="43"/>
      <c r="D82" s="43"/>
      <c r="E82" s="37" t="s">
        <v>739</v>
      </c>
      <c r="F82" s="43"/>
      <c r="G82" s="43"/>
      <c r="H82" s="43"/>
      <c r="I82" s="43"/>
      <c r="J82" s="44"/>
    </row>
    <row r="83" ht="30">
      <c r="A83" s="35" t="s">
        <v>94</v>
      </c>
      <c r="B83" s="42"/>
      <c r="C83" s="43"/>
      <c r="D83" s="43"/>
      <c r="E83" s="45" t="s">
        <v>768</v>
      </c>
      <c r="F83" s="43"/>
      <c r="G83" s="43"/>
      <c r="H83" s="43"/>
      <c r="I83" s="43"/>
      <c r="J83" s="44"/>
    </row>
    <row r="84" ht="409.5">
      <c r="A84" s="35" t="s">
        <v>96</v>
      </c>
      <c r="B84" s="42"/>
      <c r="C84" s="43"/>
      <c r="D84" s="43"/>
      <c r="E84" s="37" t="s">
        <v>479</v>
      </c>
      <c r="F84" s="43"/>
      <c r="G84" s="43"/>
      <c r="H84" s="43"/>
      <c r="I84" s="43"/>
      <c r="J84" s="44"/>
    </row>
    <row r="85">
      <c r="A85" s="29" t="s">
        <v>83</v>
      </c>
      <c r="B85" s="30"/>
      <c r="C85" s="31" t="s">
        <v>200</v>
      </c>
      <c r="D85" s="32"/>
      <c r="E85" s="29" t="s">
        <v>201</v>
      </c>
      <c r="F85" s="32"/>
      <c r="G85" s="32"/>
      <c r="H85" s="32"/>
      <c r="I85" s="33">
        <f>SUMIFS(I86:I93,A86:A93,"P")</f>
        <v>0</v>
      </c>
      <c r="J85" s="34"/>
    </row>
    <row r="86">
      <c r="A86" s="35" t="s">
        <v>86</v>
      </c>
      <c r="B86" s="35">
        <v>19</v>
      </c>
      <c r="C86" s="36" t="s">
        <v>769</v>
      </c>
      <c r="D86" s="35" t="s">
        <v>88</v>
      </c>
      <c r="E86" s="37" t="s">
        <v>770</v>
      </c>
      <c r="F86" s="38" t="s">
        <v>118</v>
      </c>
      <c r="G86" s="39">
        <v>1</v>
      </c>
      <c r="H86" s="40">
        <v>0</v>
      </c>
      <c r="I86" s="40">
        <f>ROUND(G86*H86,P4)</f>
        <v>0</v>
      </c>
      <c r="J86" s="38" t="s">
        <v>91</v>
      </c>
      <c r="O86" s="41">
        <f>I86*0.21</f>
        <v>0</v>
      </c>
      <c r="P86">
        <v>3</v>
      </c>
    </row>
    <row r="87" ht="30">
      <c r="A87" s="35" t="s">
        <v>92</v>
      </c>
      <c r="B87" s="42"/>
      <c r="C87" s="43"/>
      <c r="D87" s="43"/>
      <c r="E87" s="37" t="s">
        <v>771</v>
      </c>
      <c r="F87" s="43"/>
      <c r="G87" s="43"/>
      <c r="H87" s="43"/>
      <c r="I87" s="43"/>
      <c r="J87" s="44"/>
    </row>
    <row r="88" ht="30">
      <c r="A88" s="35" t="s">
        <v>94</v>
      </c>
      <c r="B88" s="42"/>
      <c r="C88" s="43"/>
      <c r="D88" s="43"/>
      <c r="E88" s="45" t="s">
        <v>95</v>
      </c>
      <c r="F88" s="43"/>
      <c r="G88" s="43"/>
      <c r="H88" s="43"/>
      <c r="I88" s="43"/>
      <c r="J88" s="44"/>
    </row>
    <row r="89" ht="75">
      <c r="A89" s="35" t="s">
        <v>96</v>
      </c>
      <c r="B89" s="42"/>
      <c r="C89" s="43"/>
      <c r="D89" s="43"/>
      <c r="E89" s="37" t="s">
        <v>772</v>
      </c>
      <c r="F89" s="43"/>
      <c r="G89" s="43"/>
      <c r="H89" s="43"/>
      <c r="I89" s="43"/>
      <c r="J89" s="44"/>
    </row>
    <row r="90">
      <c r="A90" s="35" t="s">
        <v>86</v>
      </c>
      <c r="B90" s="35">
        <v>20</v>
      </c>
      <c r="C90" s="36" t="s">
        <v>493</v>
      </c>
      <c r="D90" s="35" t="s">
        <v>88</v>
      </c>
      <c r="E90" s="37" t="s">
        <v>494</v>
      </c>
      <c r="F90" s="38" t="s">
        <v>204</v>
      </c>
      <c r="G90" s="39">
        <v>15.9</v>
      </c>
      <c r="H90" s="40">
        <v>0</v>
      </c>
      <c r="I90" s="40">
        <f>ROUND(G90*H90,P4)</f>
        <v>0</v>
      </c>
      <c r="J90" s="38" t="s">
        <v>91</v>
      </c>
      <c r="O90" s="41">
        <f>I90*0.21</f>
        <v>0</v>
      </c>
      <c r="P90">
        <v>3</v>
      </c>
    </row>
    <row r="91" ht="30">
      <c r="A91" s="35" t="s">
        <v>92</v>
      </c>
      <c r="B91" s="42"/>
      <c r="C91" s="43"/>
      <c r="D91" s="43"/>
      <c r="E91" s="37" t="s">
        <v>680</v>
      </c>
      <c r="F91" s="43"/>
      <c r="G91" s="43"/>
      <c r="H91" s="43"/>
      <c r="I91" s="43"/>
      <c r="J91" s="44"/>
    </row>
    <row r="92" ht="30">
      <c r="A92" s="35" t="s">
        <v>94</v>
      </c>
      <c r="B92" s="42"/>
      <c r="C92" s="43"/>
      <c r="D92" s="43"/>
      <c r="E92" s="45" t="s">
        <v>773</v>
      </c>
      <c r="F92" s="43"/>
      <c r="G92" s="43"/>
      <c r="H92" s="43"/>
      <c r="I92" s="43"/>
      <c r="J92" s="44"/>
    </row>
    <row r="93" ht="90">
      <c r="A93" s="35" t="s">
        <v>96</v>
      </c>
      <c r="B93" s="47"/>
      <c r="C93" s="48"/>
      <c r="D93" s="48"/>
      <c r="E93" s="37" t="s">
        <v>497</v>
      </c>
      <c r="F93" s="48"/>
      <c r="G93" s="48"/>
      <c r="H93" s="48"/>
      <c r="I93" s="48"/>
      <c r="J9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34</v>
      </c>
      <c r="I3" s="23">
        <f>SUMIFS(I8:I58,A8:A58,"SD")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34</v>
      </c>
      <c r="D4" s="20"/>
      <c r="E4" s="21" t="s">
        <v>35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>
      <c r="A9" s="35" t="s">
        <v>86</v>
      </c>
      <c r="B9" s="35">
        <v>1</v>
      </c>
      <c r="C9" s="36" t="s">
        <v>325</v>
      </c>
      <c r="D9" s="35" t="s">
        <v>88</v>
      </c>
      <c r="E9" s="37" t="s">
        <v>326</v>
      </c>
      <c r="F9" s="38" t="s">
        <v>167</v>
      </c>
      <c r="G9" s="39">
        <v>6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46" t="s">
        <v>88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774</v>
      </c>
      <c r="F11" s="43"/>
      <c r="G11" s="43"/>
      <c r="H11" s="43"/>
      <c r="I11" s="43"/>
      <c r="J11" s="44"/>
    </row>
    <row r="12" ht="75">
      <c r="A12" s="35" t="s">
        <v>96</v>
      </c>
      <c r="B12" s="42"/>
      <c r="C12" s="43"/>
      <c r="D12" s="43"/>
      <c r="E12" s="37" t="s">
        <v>328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86</v>
      </c>
      <c r="B14" s="35">
        <v>2</v>
      </c>
      <c r="C14" s="36" t="s">
        <v>334</v>
      </c>
      <c r="D14" s="35" t="s">
        <v>88</v>
      </c>
      <c r="E14" s="37" t="s">
        <v>335</v>
      </c>
      <c r="F14" s="38" t="s">
        <v>167</v>
      </c>
      <c r="G14" s="39">
        <v>30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30">
      <c r="A15" s="35" t="s">
        <v>92</v>
      </c>
      <c r="B15" s="42"/>
      <c r="C15" s="43"/>
      <c r="D15" s="43"/>
      <c r="E15" s="37" t="s">
        <v>775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767</v>
      </c>
      <c r="F16" s="43"/>
      <c r="G16" s="43"/>
      <c r="H16" s="43"/>
      <c r="I16" s="43"/>
      <c r="J16" s="44"/>
    </row>
    <row r="17" ht="409.5">
      <c r="A17" s="35" t="s">
        <v>96</v>
      </c>
      <c r="B17" s="42"/>
      <c r="C17" s="43"/>
      <c r="D17" s="43"/>
      <c r="E17" s="37" t="s">
        <v>338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187</v>
      </c>
      <c r="D18" s="35" t="s">
        <v>88</v>
      </c>
      <c r="E18" s="37" t="s">
        <v>188</v>
      </c>
      <c r="F18" s="38" t="s">
        <v>167</v>
      </c>
      <c r="G18" s="39">
        <v>8.25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30">
      <c r="A19" s="35" t="s">
        <v>92</v>
      </c>
      <c r="B19" s="42"/>
      <c r="C19" s="43"/>
      <c r="D19" s="43"/>
      <c r="E19" s="37" t="s">
        <v>776</v>
      </c>
      <c r="F19" s="43"/>
      <c r="G19" s="43"/>
      <c r="H19" s="43"/>
      <c r="I19" s="43"/>
      <c r="J19" s="44"/>
    </row>
    <row r="20" ht="45">
      <c r="A20" s="35" t="s">
        <v>94</v>
      </c>
      <c r="B20" s="42"/>
      <c r="C20" s="43"/>
      <c r="D20" s="43"/>
      <c r="E20" s="45" t="s">
        <v>777</v>
      </c>
      <c r="F20" s="43"/>
      <c r="G20" s="43"/>
      <c r="H20" s="43"/>
      <c r="I20" s="43"/>
      <c r="J20" s="44"/>
    </row>
    <row r="21" ht="405">
      <c r="A21" s="35" t="s">
        <v>96</v>
      </c>
      <c r="B21" s="42"/>
      <c r="C21" s="43"/>
      <c r="D21" s="43"/>
      <c r="E21" s="37" t="s">
        <v>191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356</v>
      </c>
      <c r="D22" s="35" t="s">
        <v>88</v>
      </c>
      <c r="E22" s="37" t="s">
        <v>357</v>
      </c>
      <c r="F22" s="38" t="s">
        <v>167</v>
      </c>
      <c r="G22" s="39">
        <v>6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30">
      <c r="A23" s="35" t="s">
        <v>92</v>
      </c>
      <c r="B23" s="42"/>
      <c r="C23" s="43"/>
      <c r="D23" s="43"/>
      <c r="E23" s="37" t="s">
        <v>358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778</v>
      </c>
      <c r="F24" s="43"/>
      <c r="G24" s="43"/>
      <c r="H24" s="43"/>
      <c r="I24" s="43"/>
      <c r="J24" s="44"/>
    </row>
    <row r="25" ht="270">
      <c r="A25" s="35" t="s">
        <v>96</v>
      </c>
      <c r="B25" s="42"/>
      <c r="C25" s="43"/>
      <c r="D25" s="43"/>
      <c r="E25" s="37" t="s">
        <v>273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372</v>
      </c>
      <c r="D26" s="35" t="s">
        <v>88</v>
      </c>
      <c r="E26" s="37" t="s">
        <v>373</v>
      </c>
      <c r="F26" s="38" t="s">
        <v>173</v>
      </c>
      <c r="G26" s="39">
        <v>113.7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 ht="60">
      <c r="A27" s="35" t="s">
        <v>92</v>
      </c>
      <c r="B27" s="42"/>
      <c r="C27" s="43"/>
      <c r="D27" s="43"/>
      <c r="E27" s="37" t="s">
        <v>520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779</v>
      </c>
      <c r="F28" s="43"/>
      <c r="G28" s="43"/>
      <c r="H28" s="43"/>
      <c r="I28" s="43"/>
      <c r="J28" s="44"/>
    </row>
    <row r="29" ht="75">
      <c r="A29" s="35" t="s">
        <v>96</v>
      </c>
      <c r="B29" s="42"/>
      <c r="C29" s="43"/>
      <c r="D29" s="43"/>
      <c r="E29" s="37" t="s">
        <v>376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780</v>
      </c>
      <c r="D30" s="35" t="s">
        <v>88</v>
      </c>
      <c r="E30" s="37" t="s">
        <v>781</v>
      </c>
      <c r="F30" s="38" t="s">
        <v>173</v>
      </c>
      <c r="G30" s="39">
        <v>2.25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 ht="30">
      <c r="A31" s="35" t="s">
        <v>92</v>
      </c>
      <c r="B31" s="42"/>
      <c r="C31" s="43"/>
      <c r="D31" s="43"/>
      <c r="E31" s="37" t="s">
        <v>379</v>
      </c>
      <c r="F31" s="43"/>
      <c r="G31" s="43"/>
      <c r="H31" s="43"/>
      <c r="I31" s="43"/>
      <c r="J31" s="44"/>
    </row>
    <row r="32" ht="30">
      <c r="A32" s="35" t="s">
        <v>94</v>
      </c>
      <c r="B32" s="42"/>
      <c r="C32" s="43"/>
      <c r="D32" s="43"/>
      <c r="E32" s="45" t="s">
        <v>782</v>
      </c>
      <c r="F32" s="43"/>
      <c r="G32" s="43"/>
      <c r="H32" s="43"/>
      <c r="I32" s="43"/>
      <c r="J32" s="44"/>
    </row>
    <row r="33" ht="75">
      <c r="A33" s="35" t="s">
        <v>96</v>
      </c>
      <c r="B33" s="42"/>
      <c r="C33" s="43"/>
      <c r="D33" s="43"/>
      <c r="E33" s="37" t="s">
        <v>381</v>
      </c>
      <c r="F33" s="43"/>
      <c r="G33" s="43"/>
      <c r="H33" s="43"/>
      <c r="I33" s="43"/>
      <c r="J33" s="44"/>
    </row>
    <row r="34">
      <c r="A34" s="29" t="s">
        <v>83</v>
      </c>
      <c r="B34" s="30"/>
      <c r="C34" s="31" t="s">
        <v>412</v>
      </c>
      <c r="D34" s="32"/>
      <c r="E34" s="29" t="s">
        <v>413</v>
      </c>
      <c r="F34" s="32"/>
      <c r="G34" s="32"/>
      <c r="H34" s="32"/>
      <c r="I34" s="33">
        <f>SUMIFS(I35:I58,A35:A58,"P")</f>
        <v>0</v>
      </c>
      <c r="J34" s="34"/>
    </row>
    <row r="35">
      <c r="A35" s="35" t="s">
        <v>86</v>
      </c>
      <c r="B35" s="35">
        <v>7</v>
      </c>
      <c r="C35" s="36" t="s">
        <v>419</v>
      </c>
      <c r="D35" s="35" t="s">
        <v>110</v>
      </c>
      <c r="E35" s="37" t="s">
        <v>420</v>
      </c>
      <c r="F35" s="38" t="s">
        <v>167</v>
      </c>
      <c r="G35" s="39">
        <v>15.51</v>
      </c>
      <c r="H35" s="40">
        <v>0</v>
      </c>
      <c r="I35" s="40">
        <f>ROUND(G35*H35,P4)</f>
        <v>0</v>
      </c>
      <c r="J35" s="38" t="s">
        <v>91</v>
      </c>
      <c r="O35" s="41">
        <f>I35*0.21</f>
        <v>0</v>
      </c>
      <c r="P35">
        <v>3</v>
      </c>
    </row>
    <row r="36" ht="30">
      <c r="A36" s="35" t="s">
        <v>92</v>
      </c>
      <c r="B36" s="42"/>
      <c r="C36" s="43"/>
      <c r="D36" s="43"/>
      <c r="E36" s="37" t="s">
        <v>783</v>
      </c>
      <c r="F36" s="43"/>
      <c r="G36" s="43"/>
      <c r="H36" s="43"/>
      <c r="I36" s="43"/>
      <c r="J36" s="44"/>
    </row>
    <row r="37" ht="30">
      <c r="A37" s="35" t="s">
        <v>94</v>
      </c>
      <c r="B37" s="42"/>
      <c r="C37" s="43"/>
      <c r="D37" s="43"/>
      <c r="E37" s="45" t="s">
        <v>784</v>
      </c>
      <c r="F37" s="43"/>
      <c r="G37" s="43"/>
      <c r="H37" s="43"/>
      <c r="I37" s="43"/>
      <c r="J37" s="44"/>
    </row>
    <row r="38" ht="90">
      <c r="A38" s="35" t="s">
        <v>96</v>
      </c>
      <c r="B38" s="42"/>
      <c r="C38" s="43"/>
      <c r="D38" s="43"/>
      <c r="E38" s="37" t="s">
        <v>418</v>
      </c>
      <c r="F38" s="43"/>
      <c r="G38" s="43"/>
      <c r="H38" s="43"/>
      <c r="I38" s="43"/>
      <c r="J38" s="44"/>
    </row>
    <row r="39">
      <c r="A39" s="35" t="s">
        <v>86</v>
      </c>
      <c r="B39" s="35">
        <v>8</v>
      </c>
      <c r="C39" s="36" t="s">
        <v>419</v>
      </c>
      <c r="D39" s="35" t="s">
        <v>114</v>
      </c>
      <c r="E39" s="37" t="s">
        <v>420</v>
      </c>
      <c r="F39" s="38" t="s">
        <v>167</v>
      </c>
      <c r="G39" s="39">
        <v>14.805</v>
      </c>
      <c r="H39" s="40">
        <v>0</v>
      </c>
      <c r="I39" s="40">
        <f>ROUND(G39*H39,P4)</f>
        <v>0</v>
      </c>
      <c r="J39" s="38" t="s">
        <v>91</v>
      </c>
      <c r="O39" s="41">
        <f>I39*0.21</f>
        <v>0</v>
      </c>
      <c r="P39">
        <v>3</v>
      </c>
    </row>
    <row r="40" ht="30">
      <c r="A40" s="35" t="s">
        <v>92</v>
      </c>
      <c r="B40" s="42"/>
      <c r="C40" s="43"/>
      <c r="D40" s="43"/>
      <c r="E40" s="37" t="s">
        <v>785</v>
      </c>
      <c r="F40" s="43"/>
      <c r="G40" s="43"/>
      <c r="H40" s="43"/>
      <c r="I40" s="43"/>
      <c r="J40" s="44"/>
    </row>
    <row r="41" ht="30">
      <c r="A41" s="35" t="s">
        <v>94</v>
      </c>
      <c r="B41" s="42"/>
      <c r="C41" s="43"/>
      <c r="D41" s="43"/>
      <c r="E41" s="45" t="s">
        <v>786</v>
      </c>
      <c r="F41" s="43"/>
      <c r="G41" s="43"/>
      <c r="H41" s="43"/>
      <c r="I41" s="43"/>
      <c r="J41" s="44"/>
    </row>
    <row r="42" ht="90">
      <c r="A42" s="35" t="s">
        <v>96</v>
      </c>
      <c r="B42" s="42"/>
      <c r="C42" s="43"/>
      <c r="D42" s="43"/>
      <c r="E42" s="37" t="s">
        <v>418</v>
      </c>
      <c r="F42" s="43"/>
      <c r="G42" s="43"/>
      <c r="H42" s="43"/>
      <c r="I42" s="43"/>
      <c r="J42" s="44"/>
    </row>
    <row r="43" ht="30">
      <c r="A43" s="35" t="s">
        <v>86</v>
      </c>
      <c r="B43" s="35">
        <v>9</v>
      </c>
      <c r="C43" s="36" t="s">
        <v>423</v>
      </c>
      <c r="D43" s="35" t="s">
        <v>88</v>
      </c>
      <c r="E43" s="37" t="s">
        <v>424</v>
      </c>
      <c r="F43" s="38" t="s">
        <v>173</v>
      </c>
      <c r="G43" s="39">
        <v>17</v>
      </c>
      <c r="H43" s="40">
        <v>0</v>
      </c>
      <c r="I43" s="40">
        <f>ROUND(G43*H43,P4)</f>
        <v>0</v>
      </c>
      <c r="J43" s="38" t="s">
        <v>91</v>
      </c>
      <c r="O43" s="41">
        <f>I43*0.21</f>
        <v>0</v>
      </c>
      <c r="P43">
        <v>3</v>
      </c>
    </row>
    <row r="44" ht="45">
      <c r="A44" s="35" t="s">
        <v>92</v>
      </c>
      <c r="B44" s="42"/>
      <c r="C44" s="43"/>
      <c r="D44" s="43"/>
      <c r="E44" s="37" t="s">
        <v>787</v>
      </c>
      <c r="F44" s="43"/>
      <c r="G44" s="43"/>
      <c r="H44" s="43"/>
      <c r="I44" s="43"/>
      <c r="J44" s="44"/>
    </row>
    <row r="45" ht="30">
      <c r="A45" s="35" t="s">
        <v>94</v>
      </c>
      <c r="B45" s="42"/>
      <c r="C45" s="43"/>
      <c r="D45" s="43"/>
      <c r="E45" s="45" t="s">
        <v>788</v>
      </c>
      <c r="F45" s="43"/>
      <c r="G45" s="43"/>
      <c r="H45" s="43"/>
      <c r="I45" s="43"/>
      <c r="J45" s="44"/>
    </row>
    <row r="46" ht="150">
      <c r="A46" s="35" t="s">
        <v>96</v>
      </c>
      <c r="B46" s="42"/>
      <c r="C46" s="43"/>
      <c r="D46" s="43"/>
      <c r="E46" s="37" t="s">
        <v>427</v>
      </c>
      <c r="F46" s="43"/>
      <c r="G46" s="43"/>
      <c r="H46" s="43"/>
      <c r="I46" s="43"/>
      <c r="J46" s="44"/>
    </row>
    <row r="47">
      <c r="A47" s="35" t="s">
        <v>86</v>
      </c>
      <c r="B47" s="35">
        <v>10</v>
      </c>
      <c r="C47" s="36" t="s">
        <v>428</v>
      </c>
      <c r="D47" s="35" t="s">
        <v>88</v>
      </c>
      <c r="E47" s="37" t="s">
        <v>429</v>
      </c>
      <c r="F47" s="38" t="s">
        <v>173</v>
      </c>
      <c r="G47" s="39">
        <v>98.700000000000003</v>
      </c>
      <c r="H47" s="40">
        <v>0</v>
      </c>
      <c r="I47" s="40">
        <f>ROUND(G47*H47,P4)</f>
        <v>0</v>
      </c>
      <c r="J47" s="38" t="s">
        <v>91</v>
      </c>
      <c r="O47" s="41">
        <f>I47*0.21</f>
        <v>0</v>
      </c>
      <c r="P47">
        <v>3</v>
      </c>
    </row>
    <row r="48" ht="30">
      <c r="A48" s="35" t="s">
        <v>92</v>
      </c>
      <c r="B48" s="42"/>
      <c r="C48" s="43"/>
      <c r="D48" s="43"/>
      <c r="E48" s="37" t="s">
        <v>528</v>
      </c>
      <c r="F48" s="43"/>
      <c r="G48" s="43"/>
      <c r="H48" s="43"/>
      <c r="I48" s="43"/>
      <c r="J48" s="44"/>
    </row>
    <row r="49" ht="30">
      <c r="A49" s="35" t="s">
        <v>94</v>
      </c>
      <c r="B49" s="42"/>
      <c r="C49" s="43"/>
      <c r="D49" s="43"/>
      <c r="E49" s="45" t="s">
        <v>789</v>
      </c>
      <c r="F49" s="43"/>
      <c r="G49" s="43"/>
      <c r="H49" s="43"/>
      <c r="I49" s="43"/>
      <c r="J49" s="44"/>
    </row>
    <row r="50" ht="120">
      <c r="A50" s="35" t="s">
        <v>96</v>
      </c>
      <c r="B50" s="42"/>
      <c r="C50" s="43"/>
      <c r="D50" s="43"/>
      <c r="E50" s="37" t="s">
        <v>432</v>
      </c>
      <c r="F50" s="43"/>
      <c r="G50" s="43"/>
      <c r="H50" s="43"/>
      <c r="I50" s="43"/>
      <c r="J50" s="44"/>
    </row>
    <row r="51">
      <c r="A51" s="35" t="s">
        <v>86</v>
      </c>
      <c r="B51" s="35">
        <v>11</v>
      </c>
      <c r="C51" s="36" t="s">
        <v>790</v>
      </c>
      <c r="D51" s="35" t="s">
        <v>88</v>
      </c>
      <c r="E51" s="37" t="s">
        <v>791</v>
      </c>
      <c r="F51" s="38" t="s">
        <v>173</v>
      </c>
      <c r="G51" s="39">
        <v>94</v>
      </c>
      <c r="H51" s="40">
        <v>0</v>
      </c>
      <c r="I51" s="40">
        <f>ROUND(G51*H51,P4)</f>
        <v>0</v>
      </c>
      <c r="J51" s="38" t="s">
        <v>91</v>
      </c>
      <c r="O51" s="41">
        <f>I51*0.21</f>
        <v>0</v>
      </c>
      <c r="P51">
        <v>3</v>
      </c>
    </row>
    <row r="52" ht="30">
      <c r="A52" s="35" t="s">
        <v>92</v>
      </c>
      <c r="B52" s="42"/>
      <c r="C52" s="43"/>
      <c r="D52" s="43"/>
      <c r="E52" s="37" t="s">
        <v>792</v>
      </c>
      <c r="F52" s="43"/>
      <c r="G52" s="43"/>
      <c r="H52" s="43"/>
      <c r="I52" s="43"/>
      <c r="J52" s="44"/>
    </row>
    <row r="53" ht="30">
      <c r="A53" s="35" t="s">
        <v>94</v>
      </c>
      <c r="B53" s="42"/>
      <c r="C53" s="43"/>
      <c r="D53" s="43"/>
      <c r="E53" s="45" t="s">
        <v>793</v>
      </c>
      <c r="F53" s="43"/>
      <c r="G53" s="43"/>
      <c r="H53" s="43"/>
      <c r="I53" s="43"/>
      <c r="J53" s="44"/>
    </row>
    <row r="54" ht="195">
      <c r="A54" s="35" t="s">
        <v>96</v>
      </c>
      <c r="B54" s="42"/>
      <c r="C54" s="43"/>
      <c r="D54" s="43"/>
      <c r="E54" s="37" t="s">
        <v>441</v>
      </c>
      <c r="F54" s="43"/>
      <c r="G54" s="43"/>
      <c r="H54" s="43"/>
      <c r="I54" s="43"/>
      <c r="J54" s="44"/>
    </row>
    <row r="55">
      <c r="A55" s="35" t="s">
        <v>86</v>
      </c>
      <c r="B55" s="35">
        <v>12</v>
      </c>
      <c r="C55" s="36" t="s">
        <v>450</v>
      </c>
      <c r="D55" s="35" t="s">
        <v>88</v>
      </c>
      <c r="E55" s="37" t="s">
        <v>451</v>
      </c>
      <c r="F55" s="38" t="s">
        <v>173</v>
      </c>
      <c r="G55" s="39">
        <v>98.700000000000003</v>
      </c>
      <c r="H55" s="40">
        <v>0</v>
      </c>
      <c r="I55" s="40">
        <f>ROUND(G55*H55,P4)</f>
        <v>0</v>
      </c>
      <c r="J55" s="38" t="s">
        <v>91</v>
      </c>
      <c r="O55" s="41">
        <f>I55*0.21</f>
        <v>0</v>
      </c>
      <c r="P55">
        <v>3</v>
      </c>
    </row>
    <row r="56">
      <c r="A56" s="35" t="s">
        <v>92</v>
      </c>
      <c r="B56" s="42"/>
      <c r="C56" s="43"/>
      <c r="D56" s="43"/>
      <c r="E56" s="37" t="s">
        <v>452</v>
      </c>
      <c r="F56" s="43"/>
      <c r="G56" s="43"/>
      <c r="H56" s="43"/>
      <c r="I56" s="43"/>
      <c r="J56" s="44"/>
    </row>
    <row r="57" ht="30">
      <c r="A57" s="35" t="s">
        <v>94</v>
      </c>
      <c r="B57" s="42"/>
      <c r="C57" s="43"/>
      <c r="D57" s="43"/>
      <c r="E57" s="45" t="s">
        <v>789</v>
      </c>
      <c r="F57" s="43"/>
      <c r="G57" s="43"/>
      <c r="H57" s="43"/>
      <c r="I57" s="43"/>
      <c r="J57" s="44"/>
    </row>
    <row r="58" ht="75">
      <c r="A58" s="35" t="s">
        <v>96</v>
      </c>
      <c r="B58" s="47"/>
      <c r="C58" s="48"/>
      <c r="D58" s="48"/>
      <c r="E58" s="37" t="s">
        <v>453</v>
      </c>
      <c r="F58" s="48"/>
      <c r="G58" s="48"/>
      <c r="H58" s="48"/>
      <c r="I58" s="48"/>
      <c r="J5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36</v>
      </c>
      <c r="I3" s="23">
        <f>SUMIFS(I8:I107,A8:A107,"SD")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36</v>
      </c>
      <c r="D4" s="20"/>
      <c r="E4" s="21" t="s">
        <v>37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SUMIFS(I9:I32,A9:A32,"P")</f>
        <v>0</v>
      </c>
      <c r="J8" s="34"/>
    </row>
    <row r="9" ht="30">
      <c r="A9" s="35" t="s">
        <v>86</v>
      </c>
      <c r="B9" s="35">
        <v>1</v>
      </c>
      <c r="C9" s="36" t="s">
        <v>231</v>
      </c>
      <c r="D9" s="35" t="s">
        <v>88</v>
      </c>
      <c r="E9" s="37" t="s">
        <v>159</v>
      </c>
      <c r="F9" s="38" t="s">
        <v>160</v>
      </c>
      <c r="G9" s="39">
        <v>90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30">
      <c r="A10" s="35" t="s">
        <v>92</v>
      </c>
      <c r="B10" s="42"/>
      <c r="C10" s="43"/>
      <c r="D10" s="43"/>
      <c r="E10" s="37" t="s">
        <v>794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795</v>
      </c>
      <c r="F11" s="43"/>
      <c r="G11" s="43"/>
      <c r="H11" s="43"/>
      <c r="I11" s="43"/>
      <c r="J11" s="44"/>
    </row>
    <row r="12" ht="135">
      <c r="A12" s="35" t="s">
        <v>96</v>
      </c>
      <c r="B12" s="42"/>
      <c r="C12" s="43"/>
      <c r="D12" s="43"/>
      <c r="E12" s="37" t="s">
        <v>234</v>
      </c>
      <c r="F12" s="43"/>
      <c r="G12" s="43"/>
      <c r="H12" s="43"/>
      <c r="I12" s="43"/>
      <c r="J12" s="44"/>
    </row>
    <row r="13">
      <c r="A13" s="35" t="s">
        <v>86</v>
      </c>
      <c r="B13" s="35">
        <v>2</v>
      </c>
      <c r="C13" s="36" t="s">
        <v>325</v>
      </c>
      <c r="D13" s="35" t="s">
        <v>88</v>
      </c>
      <c r="E13" s="37" t="s">
        <v>326</v>
      </c>
      <c r="F13" s="38" t="s">
        <v>167</v>
      </c>
      <c r="G13" s="39">
        <v>50</v>
      </c>
      <c r="H13" s="40">
        <v>0</v>
      </c>
      <c r="I13" s="40">
        <f>ROUND(G13*H13,P4)</f>
        <v>0</v>
      </c>
      <c r="J13" s="38" t="s">
        <v>91</v>
      </c>
      <c r="O13" s="41">
        <f>I13*0.21</f>
        <v>0</v>
      </c>
      <c r="P13">
        <v>3</v>
      </c>
    </row>
    <row r="14" ht="45">
      <c r="A14" s="35" t="s">
        <v>92</v>
      </c>
      <c r="B14" s="42"/>
      <c r="C14" s="43"/>
      <c r="D14" s="43"/>
      <c r="E14" s="37" t="s">
        <v>796</v>
      </c>
      <c r="F14" s="43"/>
      <c r="G14" s="43"/>
      <c r="H14" s="43"/>
      <c r="I14" s="43"/>
      <c r="J14" s="44"/>
    </row>
    <row r="15" ht="30">
      <c r="A15" s="35" t="s">
        <v>94</v>
      </c>
      <c r="B15" s="42"/>
      <c r="C15" s="43"/>
      <c r="D15" s="43"/>
      <c r="E15" s="45" t="s">
        <v>797</v>
      </c>
      <c r="F15" s="43"/>
      <c r="G15" s="43"/>
      <c r="H15" s="43"/>
      <c r="I15" s="43"/>
      <c r="J15" s="44"/>
    </row>
    <row r="16" ht="75">
      <c r="A16" s="35" t="s">
        <v>96</v>
      </c>
      <c r="B16" s="42"/>
      <c r="C16" s="43"/>
      <c r="D16" s="43"/>
      <c r="E16" s="37" t="s">
        <v>328</v>
      </c>
      <c r="F16" s="43"/>
      <c r="G16" s="43"/>
      <c r="H16" s="43"/>
      <c r="I16" s="43"/>
      <c r="J16" s="44"/>
    </row>
    <row r="17">
      <c r="A17" s="35" t="s">
        <v>86</v>
      </c>
      <c r="B17" s="35">
        <v>3</v>
      </c>
      <c r="C17" s="36" t="s">
        <v>798</v>
      </c>
      <c r="D17" s="35" t="s">
        <v>110</v>
      </c>
      <c r="E17" s="37" t="s">
        <v>799</v>
      </c>
      <c r="F17" s="38" t="s">
        <v>90</v>
      </c>
      <c r="G17" s="39">
        <v>1</v>
      </c>
      <c r="H17" s="40">
        <v>0</v>
      </c>
      <c r="I17" s="40">
        <f>ROUND(G17*H17,P4)</f>
        <v>0</v>
      </c>
      <c r="J17" s="38" t="s">
        <v>91</v>
      </c>
      <c r="O17" s="41">
        <f>I17*0.21</f>
        <v>0</v>
      </c>
      <c r="P17">
        <v>3</v>
      </c>
    </row>
    <row r="18">
      <c r="A18" s="35" t="s">
        <v>92</v>
      </c>
      <c r="B18" s="42"/>
      <c r="C18" s="43"/>
      <c r="D18" s="43"/>
      <c r="E18" s="37" t="s">
        <v>800</v>
      </c>
      <c r="F18" s="43"/>
      <c r="G18" s="43"/>
      <c r="H18" s="43"/>
      <c r="I18" s="43"/>
      <c r="J18" s="44"/>
    </row>
    <row r="19" ht="30">
      <c r="A19" s="35" t="s">
        <v>94</v>
      </c>
      <c r="B19" s="42"/>
      <c r="C19" s="43"/>
      <c r="D19" s="43"/>
      <c r="E19" s="45" t="s">
        <v>95</v>
      </c>
      <c r="F19" s="43"/>
      <c r="G19" s="43"/>
      <c r="H19" s="43"/>
      <c r="I19" s="43"/>
      <c r="J19" s="44"/>
    </row>
    <row r="20" ht="60">
      <c r="A20" s="35" t="s">
        <v>96</v>
      </c>
      <c r="B20" s="42"/>
      <c r="C20" s="43"/>
      <c r="D20" s="43"/>
      <c r="E20" s="37" t="s">
        <v>801</v>
      </c>
      <c r="F20" s="43"/>
      <c r="G20" s="43"/>
      <c r="H20" s="43"/>
      <c r="I20" s="43"/>
      <c r="J20" s="44"/>
    </row>
    <row r="21">
      <c r="A21" s="35" t="s">
        <v>86</v>
      </c>
      <c r="B21" s="35">
        <v>4</v>
      </c>
      <c r="C21" s="36" t="s">
        <v>798</v>
      </c>
      <c r="D21" s="35" t="s">
        <v>114</v>
      </c>
      <c r="E21" s="37" t="s">
        <v>799</v>
      </c>
      <c r="F21" s="38" t="s">
        <v>90</v>
      </c>
      <c r="G21" s="39">
        <v>1</v>
      </c>
      <c r="H21" s="40">
        <v>0</v>
      </c>
      <c r="I21" s="40">
        <f>ROUND(G21*H21,P4)</f>
        <v>0</v>
      </c>
      <c r="J21" s="38" t="s">
        <v>91</v>
      </c>
      <c r="O21" s="41">
        <f>I21*0.21</f>
        <v>0</v>
      </c>
      <c r="P21">
        <v>3</v>
      </c>
    </row>
    <row r="22" ht="45">
      <c r="A22" s="35" t="s">
        <v>92</v>
      </c>
      <c r="B22" s="42"/>
      <c r="C22" s="43"/>
      <c r="D22" s="43"/>
      <c r="E22" s="37" t="s">
        <v>802</v>
      </c>
      <c r="F22" s="43"/>
      <c r="G22" s="43"/>
      <c r="H22" s="43"/>
      <c r="I22" s="43"/>
      <c r="J22" s="44"/>
    </row>
    <row r="23" ht="30">
      <c r="A23" s="35" t="s">
        <v>94</v>
      </c>
      <c r="B23" s="42"/>
      <c r="C23" s="43"/>
      <c r="D23" s="43"/>
      <c r="E23" s="45" t="s">
        <v>95</v>
      </c>
      <c r="F23" s="43"/>
      <c r="G23" s="43"/>
      <c r="H23" s="43"/>
      <c r="I23" s="43"/>
      <c r="J23" s="44"/>
    </row>
    <row r="24" ht="60">
      <c r="A24" s="35" t="s">
        <v>96</v>
      </c>
      <c r="B24" s="42"/>
      <c r="C24" s="43"/>
      <c r="D24" s="43"/>
      <c r="E24" s="37" t="s">
        <v>801</v>
      </c>
      <c r="F24" s="43"/>
      <c r="G24" s="43"/>
      <c r="H24" s="43"/>
      <c r="I24" s="43"/>
      <c r="J24" s="44"/>
    </row>
    <row r="25">
      <c r="A25" s="35" t="s">
        <v>86</v>
      </c>
      <c r="B25" s="35">
        <v>5</v>
      </c>
      <c r="C25" s="36" t="s">
        <v>109</v>
      </c>
      <c r="D25" s="35" t="s">
        <v>110</v>
      </c>
      <c r="E25" s="37" t="s">
        <v>803</v>
      </c>
      <c r="F25" s="38" t="s">
        <v>90</v>
      </c>
      <c r="G25" s="39">
        <v>1</v>
      </c>
      <c r="H25" s="40">
        <v>0</v>
      </c>
      <c r="I25" s="40">
        <f>ROUND(G25*H25,P4)</f>
        <v>0</v>
      </c>
      <c r="J25" s="38" t="s">
        <v>112</v>
      </c>
      <c r="O25" s="41">
        <f>I25*0.21</f>
        <v>0</v>
      </c>
      <c r="P25">
        <v>3</v>
      </c>
    </row>
    <row r="26" ht="30">
      <c r="A26" s="35" t="s">
        <v>92</v>
      </c>
      <c r="B26" s="42"/>
      <c r="C26" s="43"/>
      <c r="D26" s="43"/>
      <c r="E26" s="37" t="s">
        <v>804</v>
      </c>
      <c r="F26" s="43"/>
      <c r="G26" s="43"/>
      <c r="H26" s="43"/>
      <c r="I26" s="43"/>
      <c r="J26" s="44"/>
    </row>
    <row r="27" ht="30">
      <c r="A27" s="35" t="s">
        <v>94</v>
      </c>
      <c r="B27" s="42"/>
      <c r="C27" s="43"/>
      <c r="D27" s="43"/>
      <c r="E27" s="45" t="s">
        <v>95</v>
      </c>
      <c r="F27" s="43"/>
      <c r="G27" s="43"/>
      <c r="H27" s="43"/>
      <c r="I27" s="43"/>
      <c r="J27" s="44"/>
    </row>
    <row r="28" ht="30">
      <c r="A28" s="35" t="s">
        <v>96</v>
      </c>
      <c r="B28" s="42"/>
      <c r="C28" s="43"/>
      <c r="D28" s="43"/>
      <c r="E28" s="37" t="s">
        <v>105</v>
      </c>
      <c r="F28" s="43"/>
      <c r="G28" s="43"/>
      <c r="H28" s="43"/>
      <c r="I28" s="43"/>
      <c r="J28" s="44"/>
    </row>
    <row r="29">
      <c r="A29" s="35" t="s">
        <v>86</v>
      </c>
      <c r="B29" s="35">
        <v>6</v>
      </c>
      <c r="C29" s="36" t="s">
        <v>109</v>
      </c>
      <c r="D29" s="35" t="s">
        <v>114</v>
      </c>
      <c r="E29" s="37" t="s">
        <v>803</v>
      </c>
      <c r="F29" s="38" t="s">
        <v>90</v>
      </c>
      <c r="G29" s="39">
        <v>1</v>
      </c>
      <c r="H29" s="40">
        <v>0</v>
      </c>
      <c r="I29" s="40">
        <f>ROUND(G29*H29,P4)</f>
        <v>0</v>
      </c>
      <c r="J29" s="38" t="s">
        <v>112</v>
      </c>
      <c r="O29" s="41">
        <f>I29*0.21</f>
        <v>0</v>
      </c>
      <c r="P29">
        <v>3</v>
      </c>
    </row>
    <row r="30" ht="30">
      <c r="A30" s="35" t="s">
        <v>92</v>
      </c>
      <c r="B30" s="42"/>
      <c r="C30" s="43"/>
      <c r="D30" s="43"/>
      <c r="E30" s="37" t="s">
        <v>805</v>
      </c>
      <c r="F30" s="43"/>
      <c r="G30" s="43"/>
      <c r="H30" s="43"/>
      <c r="I30" s="43"/>
      <c r="J30" s="44"/>
    </row>
    <row r="31" ht="30">
      <c r="A31" s="35" t="s">
        <v>94</v>
      </c>
      <c r="B31" s="42"/>
      <c r="C31" s="43"/>
      <c r="D31" s="43"/>
      <c r="E31" s="45" t="s">
        <v>95</v>
      </c>
      <c r="F31" s="43"/>
      <c r="G31" s="43"/>
      <c r="H31" s="43"/>
      <c r="I31" s="43"/>
      <c r="J31" s="44"/>
    </row>
    <row r="32" ht="30">
      <c r="A32" s="35" t="s">
        <v>96</v>
      </c>
      <c r="B32" s="42"/>
      <c r="C32" s="43"/>
      <c r="D32" s="43"/>
      <c r="E32" s="37" t="s">
        <v>105</v>
      </c>
      <c r="F32" s="43"/>
      <c r="G32" s="43"/>
      <c r="H32" s="43"/>
      <c r="I32" s="43"/>
      <c r="J32" s="44"/>
    </row>
    <row r="33">
      <c r="A33" s="29" t="s">
        <v>83</v>
      </c>
      <c r="B33" s="30"/>
      <c r="C33" s="31" t="s">
        <v>110</v>
      </c>
      <c r="D33" s="32"/>
      <c r="E33" s="29" t="s">
        <v>164</v>
      </c>
      <c r="F33" s="32"/>
      <c r="G33" s="32"/>
      <c r="H33" s="32"/>
      <c r="I33" s="33">
        <f>SUMIFS(I34:I69,A34:A69,"P")</f>
        <v>0</v>
      </c>
      <c r="J33" s="34"/>
    </row>
    <row r="34" ht="30">
      <c r="A34" s="35" t="s">
        <v>86</v>
      </c>
      <c r="B34" s="35">
        <v>7</v>
      </c>
      <c r="C34" s="36" t="s">
        <v>177</v>
      </c>
      <c r="D34" s="35" t="s">
        <v>88</v>
      </c>
      <c r="E34" s="37" t="s">
        <v>178</v>
      </c>
      <c r="F34" s="38" t="s">
        <v>167</v>
      </c>
      <c r="G34" s="39">
        <v>45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 ht="60">
      <c r="A35" s="35" t="s">
        <v>92</v>
      </c>
      <c r="B35" s="42"/>
      <c r="C35" s="43"/>
      <c r="D35" s="43"/>
      <c r="E35" s="37" t="s">
        <v>806</v>
      </c>
      <c r="F35" s="43"/>
      <c r="G35" s="43"/>
      <c r="H35" s="43"/>
      <c r="I35" s="43"/>
      <c r="J35" s="44"/>
    </row>
    <row r="36" ht="30">
      <c r="A36" s="35" t="s">
        <v>94</v>
      </c>
      <c r="B36" s="42"/>
      <c r="C36" s="43"/>
      <c r="D36" s="43"/>
      <c r="E36" s="45" t="s">
        <v>807</v>
      </c>
      <c r="F36" s="43"/>
      <c r="G36" s="43"/>
      <c r="H36" s="43"/>
      <c r="I36" s="43"/>
      <c r="J36" s="44"/>
    </row>
    <row r="37" ht="120">
      <c r="A37" s="35" t="s">
        <v>96</v>
      </c>
      <c r="B37" s="42"/>
      <c r="C37" s="43"/>
      <c r="D37" s="43"/>
      <c r="E37" s="37" t="s">
        <v>170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181</v>
      </c>
      <c r="D38" s="35" t="s">
        <v>88</v>
      </c>
      <c r="E38" s="37" t="s">
        <v>182</v>
      </c>
      <c r="F38" s="38" t="s">
        <v>167</v>
      </c>
      <c r="G38" s="39">
        <v>180.40000000000001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75">
      <c r="A39" s="35" t="s">
        <v>92</v>
      </c>
      <c r="B39" s="42"/>
      <c r="C39" s="43"/>
      <c r="D39" s="43"/>
      <c r="E39" s="37" t="s">
        <v>808</v>
      </c>
      <c r="F39" s="43"/>
      <c r="G39" s="43"/>
      <c r="H39" s="43"/>
      <c r="I39" s="43"/>
      <c r="J39" s="44"/>
    </row>
    <row r="40" ht="45">
      <c r="A40" s="35" t="s">
        <v>94</v>
      </c>
      <c r="B40" s="42"/>
      <c r="C40" s="43"/>
      <c r="D40" s="43"/>
      <c r="E40" s="45" t="s">
        <v>809</v>
      </c>
      <c r="F40" s="43"/>
      <c r="G40" s="43"/>
      <c r="H40" s="43"/>
      <c r="I40" s="43"/>
      <c r="J40" s="44"/>
    </row>
    <row r="41" ht="120">
      <c r="A41" s="35" t="s">
        <v>96</v>
      </c>
      <c r="B41" s="42"/>
      <c r="C41" s="43"/>
      <c r="D41" s="43"/>
      <c r="E41" s="37" t="s">
        <v>170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329</v>
      </c>
      <c r="D42" s="35" t="s">
        <v>88</v>
      </c>
      <c r="E42" s="37" t="s">
        <v>330</v>
      </c>
      <c r="F42" s="38" t="s">
        <v>204</v>
      </c>
      <c r="G42" s="39">
        <v>72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 ht="45">
      <c r="A43" s="35" t="s">
        <v>92</v>
      </c>
      <c r="B43" s="42"/>
      <c r="C43" s="43"/>
      <c r="D43" s="43"/>
      <c r="E43" s="37" t="s">
        <v>796</v>
      </c>
      <c r="F43" s="43"/>
      <c r="G43" s="43"/>
      <c r="H43" s="43"/>
      <c r="I43" s="43"/>
      <c r="J43" s="44"/>
    </row>
    <row r="44" ht="30">
      <c r="A44" s="35" t="s">
        <v>94</v>
      </c>
      <c r="B44" s="42"/>
      <c r="C44" s="43"/>
      <c r="D44" s="43"/>
      <c r="E44" s="45" t="s">
        <v>810</v>
      </c>
      <c r="F44" s="43"/>
      <c r="G44" s="43"/>
      <c r="H44" s="43"/>
      <c r="I44" s="43"/>
      <c r="J44" s="44"/>
    </row>
    <row r="45" ht="75">
      <c r="A45" s="35" t="s">
        <v>96</v>
      </c>
      <c r="B45" s="42"/>
      <c r="C45" s="43"/>
      <c r="D45" s="43"/>
      <c r="E45" s="37" t="s">
        <v>333</v>
      </c>
      <c r="F45" s="43"/>
      <c r="G45" s="43"/>
      <c r="H45" s="43"/>
      <c r="I45" s="43"/>
      <c r="J45" s="44"/>
    </row>
    <row r="46">
      <c r="A46" s="35" t="s">
        <v>86</v>
      </c>
      <c r="B46" s="35">
        <v>10</v>
      </c>
      <c r="C46" s="36" t="s">
        <v>334</v>
      </c>
      <c r="D46" s="35" t="s">
        <v>88</v>
      </c>
      <c r="E46" s="37" t="s">
        <v>335</v>
      </c>
      <c r="F46" s="38" t="s">
        <v>167</v>
      </c>
      <c r="G46" s="39">
        <v>50</v>
      </c>
      <c r="H46" s="40">
        <v>0</v>
      </c>
      <c r="I46" s="40">
        <f>ROUND(G46*H46,P4)</f>
        <v>0</v>
      </c>
      <c r="J46" s="38" t="s">
        <v>91</v>
      </c>
      <c r="O46" s="41">
        <f>I46*0.21</f>
        <v>0</v>
      </c>
      <c r="P46">
        <v>3</v>
      </c>
    </row>
    <row r="47" ht="60">
      <c r="A47" s="35" t="s">
        <v>92</v>
      </c>
      <c r="B47" s="42"/>
      <c r="C47" s="43"/>
      <c r="D47" s="43"/>
      <c r="E47" s="37" t="s">
        <v>811</v>
      </c>
      <c r="F47" s="43"/>
      <c r="G47" s="43"/>
      <c r="H47" s="43"/>
      <c r="I47" s="43"/>
      <c r="J47" s="44"/>
    </row>
    <row r="48" ht="30">
      <c r="A48" s="35" t="s">
        <v>94</v>
      </c>
      <c r="B48" s="42"/>
      <c r="C48" s="43"/>
      <c r="D48" s="43"/>
      <c r="E48" s="45" t="s">
        <v>812</v>
      </c>
      <c r="F48" s="43"/>
      <c r="G48" s="43"/>
      <c r="H48" s="43"/>
      <c r="I48" s="43"/>
      <c r="J48" s="44"/>
    </row>
    <row r="49" ht="409.5">
      <c r="A49" s="35" t="s">
        <v>96</v>
      </c>
      <c r="B49" s="42"/>
      <c r="C49" s="43"/>
      <c r="D49" s="43"/>
      <c r="E49" s="37" t="s">
        <v>338</v>
      </c>
      <c r="F49" s="43"/>
      <c r="G49" s="43"/>
      <c r="H49" s="43"/>
      <c r="I49" s="43"/>
      <c r="J49" s="44"/>
    </row>
    <row r="50">
      <c r="A50" s="35" t="s">
        <v>86</v>
      </c>
      <c r="B50" s="35">
        <v>11</v>
      </c>
      <c r="C50" s="36" t="s">
        <v>187</v>
      </c>
      <c r="D50" s="35" t="s">
        <v>88</v>
      </c>
      <c r="E50" s="37" t="s">
        <v>188</v>
      </c>
      <c r="F50" s="38" t="s">
        <v>167</v>
      </c>
      <c r="G50" s="39">
        <v>50</v>
      </c>
      <c r="H50" s="40">
        <v>0</v>
      </c>
      <c r="I50" s="40">
        <f>ROUND(G50*H50,P4)</f>
        <v>0</v>
      </c>
      <c r="J50" s="38" t="s">
        <v>91</v>
      </c>
      <c r="O50" s="41">
        <f>I50*0.21</f>
        <v>0</v>
      </c>
      <c r="P50">
        <v>3</v>
      </c>
    </row>
    <row r="51" ht="60">
      <c r="A51" s="35" t="s">
        <v>92</v>
      </c>
      <c r="B51" s="42"/>
      <c r="C51" s="43"/>
      <c r="D51" s="43"/>
      <c r="E51" s="37" t="s">
        <v>813</v>
      </c>
      <c r="F51" s="43"/>
      <c r="G51" s="43"/>
      <c r="H51" s="43"/>
      <c r="I51" s="43"/>
      <c r="J51" s="44"/>
    </row>
    <row r="52" ht="30">
      <c r="A52" s="35" t="s">
        <v>94</v>
      </c>
      <c r="B52" s="42"/>
      <c r="C52" s="43"/>
      <c r="D52" s="43"/>
      <c r="E52" s="45" t="s">
        <v>814</v>
      </c>
      <c r="F52" s="43"/>
      <c r="G52" s="43"/>
      <c r="H52" s="43"/>
      <c r="I52" s="43"/>
      <c r="J52" s="44"/>
    </row>
    <row r="53" ht="405">
      <c r="A53" s="35" t="s">
        <v>96</v>
      </c>
      <c r="B53" s="42"/>
      <c r="C53" s="43"/>
      <c r="D53" s="43"/>
      <c r="E53" s="37" t="s">
        <v>191</v>
      </c>
      <c r="F53" s="43"/>
      <c r="G53" s="43"/>
      <c r="H53" s="43"/>
      <c r="I53" s="43"/>
      <c r="J53" s="44"/>
    </row>
    <row r="54">
      <c r="A54" s="35" t="s">
        <v>86</v>
      </c>
      <c r="B54" s="35">
        <v>12</v>
      </c>
      <c r="C54" s="36" t="s">
        <v>815</v>
      </c>
      <c r="D54" s="35" t="s">
        <v>88</v>
      </c>
      <c r="E54" s="37" t="s">
        <v>816</v>
      </c>
      <c r="F54" s="38" t="s">
        <v>173</v>
      </c>
      <c r="G54" s="39">
        <v>4335</v>
      </c>
      <c r="H54" s="40">
        <v>0</v>
      </c>
      <c r="I54" s="40">
        <f>ROUND(G54*H54,P4)</f>
        <v>0</v>
      </c>
      <c r="J54" s="38" t="s">
        <v>91</v>
      </c>
      <c r="O54" s="41">
        <f>I54*0.21</f>
        <v>0</v>
      </c>
      <c r="P54">
        <v>3</v>
      </c>
    </row>
    <row r="55" ht="45">
      <c r="A55" s="35" t="s">
        <v>92</v>
      </c>
      <c r="B55" s="42"/>
      <c r="C55" s="43"/>
      <c r="D55" s="43"/>
      <c r="E55" s="37" t="s">
        <v>796</v>
      </c>
      <c r="F55" s="43"/>
      <c r="G55" s="43"/>
      <c r="H55" s="43"/>
      <c r="I55" s="43"/>
      <c r="J55" s="44"/>
    </row>
    <row r="56" ht="30">
      <c r="A56" s="35" t="s">
        <v>94</v>
      </c>
      <c r="B56" s="42"/>
      <c r="C56" s="43"/>
      <c r="D56" s="43"/>
      <c r="E56" s="45" t="s">
        <v>817</v>
      </c>
      <c r="F56" s="43"/>
      <c r="G56" s="43"/>
      <c r="H56" s="43"/>
      <c r="I56" s="43"/>
      <c r="J56" s="44"/>
    </row>
    <row r="57" ht="120">
      <c r="A57" s="35" t="s">
        <v>96</v>
      </c>
      <c r="B57" s="42"/>
      <c r="C57" s="43"/>
      <c r="D57" s="43"/>
      <c r="E57" s="37" t="s">
        <v>818</v>
      </c>
      <c r="F57" s="43"/>
      <c r="G57" s="43"/>
      <c r="H57" s="43"/>
      <c r="I57" s="43"/>
      <c r="J57" s="44"/>
    </row>
    <row r="58">
      <c r="A58" s="35" t="s">
        <v>86</v>
      </c>
      <c r="B58" s="35">
        <v>13</v>
      </c>
      <c r="C58" s="36" t="s">
        <v>345</v>
      </c>
      <c r="D58" s="35" t="s">
        <v>110</v>
      </c>
      <c r="E58" s="37" t="s">
        <v>346</v>
      </c>
      <c r="F58" s="38" t="s">
        <v>167</v>
      </c>
      <c r="G58" s="39">
        <v>50</v>
      </c>
      <c r="H58" s="40">
        <v>0</v>
      </c>
      <c r="I58" s="40">
        <f>ROUND(G58*H58,P4)</f>
        <v>0</v>
      </c>
      <c r="J58" s="38" t="s">
        <v>91</v>
      </c>
      <c r="O58" s="41">
        <f>I58*0.21</f>
        <v>0</v>
      </c>
      <c r="P58">
        <v>3</v>
      </c>
    </row>
    <row r="59" ht="60">
      <c r="A59" s="35" t="s">
        <v>92</v>
      </c>
      <c r="B59" s="42"/>
      <c r="C59" s="43"/>
      <c r="D59" s="43"/>
      <c r="E59" s="37" t="s">
        <v>819</v>
      </c>
      <c r="F59" s="43"/>
      <c r="G59" s="43"/>
      <c r="H59" s="43"/>
      <c r="I59" s="43"/>
      <c r="J59" s="44"/>
    </row>
    <row r="60" ht="30">
      <c r="A60" s="35" t="s">
        <v>94</v>
      </c>
      <c r="B60" s="42"/>
      <c r="C60" s="43"/>
      <c r="D60" s="43"/>
      <c r="E60" s="45" t="s">
        <v>812</v>
      </c>
      <c r="F60" s="43"/>
      <c r="G60" s="43"/>
      <c r="H60" s="43"/>
      <c r="I60" s="43"/>
      <c r="J60" s="44"/>
    </row>
    <row r="61" ht="375">
      <c r="A61" s="35" t="s">
        <v>96</v>
      </c>
      <c r="B61" s="42"/>
      <c r="C61" s="43"/>
      <c r="D61" s="43"/>
      <c r="E61" s="37" t="s">
        <v>349</v>
      </c>
      <c r="F61" s="43"/>
      <c r="G61" s="43"/>
      <c r="H61" s="43"/>
      <c r="I61" s="43"/>
      <c r="J61" s="44"/>
    </row>
    <row r="62">
      <c r="A62" s="35" t="s">
        <v>86</v>
      </c>
      <c r="B62" s="35">
        <v>14</v>
      </c>
      <c r="C62" s="36" t="s">
        <v>269</v>
      </c>
      <c r="D62" s="35" t="s">
        <v>88</v>
      </c>
      <c r="E62" s="37" t="s">
        <v>270</v>
      </c>
      <c r="F62" s="38" t="s">
        <v>167</v>
      </c>
      <c r="G62" s="39">
        <v>50</v>
      </c>
      <c r="H62" s="40">
        <v>0</v>
      </c>
      <c r="I62" s="40">
        <f>ROUND(G62*H62,P4)</f>
        <v>0</v>
      </c>
      <c r="J62" s="38" t="s">
        <v>91</v>
      </c>
      <c r="O62" s="41">
        <f>I62*0.21</f>
        <v>0</v>
      </c>
      <c r="P62">
        <v>3</v>
      </c>
    </row>
    <row r="63" ht="60">
      <c r="A63" s="35" t="s">
        <v>92</v>
      </c>
      <c r="B63" s="42"/>
      <c r="C63" s="43"/>
      <c r="D63" s="43"/>
      <c r="E63" s="37" t="s">
        <v>820</v>
      </c>
      <c r="F63" s="43"/>
      <c r="G63" s="43"/>
      <c r="H63" s="43"/>
      <c r="I63" s="43"/>
      <c r="J63" s="44"/>
    </row>
    <row r="64" ht="30">
      <c r="A64" s="35" t="s">
        <v>94</v>
      </c>
      <c r="B64" s="42"/>
      <c r="C64" s="43"/>
      <c r="D64" s="43"/>
      <c r="E64" s="45" t="s">
        <v>821</v>
      </c>
      <c r="F64" s="43"/>
      <c r="G64" s="43"/>
      <c r="H64" s="43"/>
      <c r="I64" s="43"/>
      <c r="J64" s="44"/>
    </row>
    <row r="65" ht="270">
      <c r="A65" s="35" t="s">
        <v>96</v>
      </c>
      <c r="B65" s="42"/>
      <c r="C65" s="43"/>
      <c r="D65" s="43"/>
      <c r="E65" s="37" t="s">
        <v>273</v>
      </c>
      <c r="F65" s="43"/>
      <c r="G65" s="43"/>
      <c r="H65" s="43"/>
      <c r="I65" s="43"/>
      <c r="J65" s="44"/>
    </row>
    <row r="66">
      <c r="A66" s="35" t="s">
        <v>86</v>
      </c>
      <c r="B66" s="35">
        <v>15</v>
      </c>
      <c r="C66" s="36" t="s">
        <v>372</v>
      </c>
      <c r="D66" s="35" t="s">
        <v>88</v>
      </c>
      <c r="E66" s="37" t="s">
        <v>373</v>
      </c>
      <c r="F66" s="38" t="s">
        <v>173</v>
      </c>
      <c r="G66" s="39">
        <v>100</v>
      </c>
      <c r="H66" s="40">
        <v>0</v>
      </c>
      <c r="I66" s="40">
        <f>ROUND(G66*H66,P4)</f>
        <v>0</v>
      </c>
      <c r="J66" s="38" t="s">
        <v>91</v>
      </c>
      <c r="O66" s="41">
        <f>I66*0.21</f>
        <v>0</v>
      </c>
      <c r="P66">
        <v>3</v>
      </c>
    </row>
    <row r="67" ht="60">
      <c r="A67" s="35" t="s">
        <v>92</v>
      </c>
      <c r="B67" s="42"/>
      <c r="C67" s="43"/>
      <c r="D67" s="43"/>
      <c r="E67" s="37" t="s">
        <v>822</v>
      </c>
      <c r="F67" s="43"/>
      <c r="G67" s="43"/>
      <c r="H67" s="43"/>
      <c r="I67" s="43"/>
      <c r="J67" s="44"/>
    </row>
    <row r="68" ht="30">
      <c r="A68" s="35" t="s">
        <v>94</v>
      </c>
      <c r="B68" s="42"/>
      <c r="C68" s="43"/>
      <c r="D68" s="43"/>
      <c r="E68" s="45" t="s">
        <v>823</v>
      </c>
      <c r="F68" s="43"/>
      <c r="G68" s="43"/>
      <c r="H68" s="43"/>
      <c r="I68" s="43"/>
      <c r="J68" s="44"/>
    </row>
    <row r="69" ht="75">
      <c r="A69" s="35" t="s">
        <v>96</v>
      </c>
      <c r="B69" s="42"/>
      <c r="C69" s="43"/>
      <c r="D69" s="43"/>
      <c r="E69" s="37" t="s">
        <v>376</v>
      </c>
      <c r="F69" s="43"/>
      <c r="G69" s="43"/>
      <c r="H69" s="43"/>
      <c r="I69" s="43"/>
      <c r="J69" s="44"/>
    </row>
    <row r="70">
      <c r="A70" s="29" t="s">
        <v>83</v>
      </c>
      <c r="B70" s="30"/>
      <c r="C70" s="31" t="s">
        <v>412</v>
      </c>
      <c r="D70" s="32"/>
      <c r="E70" s="29" t="s">
        <v>413</v>
      </c>
      <c r="F70" s="32"/>
      <c r="G70" s="32"/>
      <c r="H70" s="32"/>
      <c r="I70" s="33">
        <f>SUMIFS(I71:I98,A71:A98,"P")</f>
        <v>0</v>
      </c>
      <c r="J70" s="34"/>
    </row>
    <row r="71">
      <c r="A71" s="35" t="s">
        <v>86</v>
      </c>
      <c r="B71" s="35">
        <v>16</v>
      </c>
      <c r="C71" s="36" t="s">
        <v>824</v>
      </c>
      <c r="D71" s="35" t="s">
        <v>88</v>
      </c>
      <c r="E71" s="37" t="s">
        <v>825</v>
      </c>
      <c r="F71" s="38" t="s">
        <v>173</v>
      </c>
      <c r="G71" s="39">
        <v>100</v>
      </c>
      <c r="H71" s="40">
        <v>0</v>
      </c>
      <c r="I71" s="40">
        <f>ROUND(G71*H71,P4)</f>
        <v>0</v>
      </c>
      <c r="J71" s="38" t="s">
        <v>91</v>
      </c>
      <c r="O71" s="41">
        <f>I71*0.21</f>
        <v>0</v>
      </c>
      <c r="P71">
        <v>3</v>
      </c>
    </row>
    <row r="72" ht="60">
      <c r="A72" s="35" t="s">
        <v>92</v>
      </c>
      <c r="B72" s="42"/>
      <c r="C72" s="43"/>
      <c r="D72" s="43"/>
      <c r="E72" s="37" t="s">
        <v>826</v>
      </c>
      <c r="F72" s="43"/>
      <c r="G72" s="43"/>
      <c r="H72" s="43"/>
      <c r="I72" s="43"/>
      <c r="J72" s="44"/>
    </row>
    <row r="73" ht="30">
      <c r="A73" s="35" t="s">
        <v>94</v>
      </c>
      <c r="B73" s="42"/>
      <c r="C73" s="43"/>
      <c r="D73" s="43"/>
      <c r="E73" s="45" t="s">
        <v>823</v>
      </c>
      <c r="F73" s="43"/>
      <c r="G73" s="43"/>
      <c r="H73" s="43"/>
      <c r="I73" s="43"/>
      <c r="J73" s="44"/>
    </row>
    <row r="74" ht="165">
      <c r="A74" s="35" t="s">
        <v>96</v>
      </c>
      <c r="B74" s="42"/>
      <c r="C74" s="43"/>
      <c r="D74" s="43"/>
      <c r="E74" s="37" t="s">
        <v>759</v>
      </c>
      <c r="F74" s="43"/>
      <c r="G74" s="43"/>
      <c r="H74" s="43"/>
      <c r="I74" s="43"/>
      <c r="J74" s="44"/>
    </row>
    <row r="75">
      <c r="A75" s="35" t="s">
        <v>86</v>
      </c>
      <c r="B75" s="35">
        <v>17</v>
      </c>
      <c r="C75" s="36" t="s">
        <v>827</v>
      </c>
      <c r="D75" s="35" t="s">
        <v>88</v>
      </c>
      <c r="E75" s="37" t="s">
        <v>828</v>
      </c>
      <c r="F75" s="38" t="s">
        <v>167</v>
      </c>
      <c r="G75" s="39">
        <v>21</v>
      </c>
      <c r="H75" s="40">
        <v>0</v>
      </c>
      <c r="I75" s="40">
        <f>ROUND(G75*H75,P4)</f>
        <v>0</v>
      </c>
      <c r="J75" s="38" t="s">
        <v>91</v>
      </c>
      <c r="O75" s="41">
        <f>I75*0.21</f>
        <v>0</v>
      </c>
      <c r="P75">
        <v>3</v>
      </c>
    </row>
    <row r="76" ht="60">
      <c r="A76" s="35" t="s">
        <v>92</v>
      </c>
      <c r="B76" s="42"/>
      <c r="C76" s="43"/>
      <c r="D76" s="43"/>
      <c r="E76" s="37" t="s">
        <v>829</v>
      </c>
      <c r="F76" s="43"/>
      <c r="G76" s="43"/>
      <c r="H76" s="43"/>
      <c r="I76" s="43"/>
      <c r="J76" s="44"/>
    </row>
    <row r="77" ht="30">
      <c r="A77" s="35" t="s">
        <v>94</v>
      </c>
      <c r="B77" s="42"/>
      <c r="C77" s="43"/>
      <c r="D77" s="43"/>
      <c r="E77" s="45" t="s">
        <v>830</v>
      </c>
      <c r="F77" s="43"/>
      <c r="G77" s="43"/>
      <c r="H77" s="43"/>
      <c r="I77" s="43"/>
      <c r="J77" s="44"/>
    </row>
    <row r="78" ht="150">
      <c r="A78" s="35" t="s">
        <v>96</v>
      </c>
      <c r="B78" s="42"/>
      <c r="C78" s="43"/>
      <c r="D78" s="43"/>
      <c r="E78" s="37" t="s">
        <v>638</v>
      </c>
      <c r="F78" s="43"/>
      <c r="G78" s="43"/>
      <c r="H78" s="43"/>
      <c r="I78" s="43"/>
      <c r="J78" s="44"/>
    </row>
    <row r="79" ht="30">
      <c r="A79" s="35" t="s">
        <v>86</v>
      </c>
      <c r="B79" s="35">
        <v>18</v>
      </c>
      <c r="C79" s="36" t="s">
        <v>423</v>
      </c>
      <c r="D79" s="35" t="s">
        <v>88</v>
      </c>
      <c r="E79" s="37" t="s">
        <v>424</v>
      </c>
      <c r="F79" s="38" t="s">
        <v>173</v>
      </c>
      <c r="G79" s="39">
        <v>200</v>
      </c>
      <c r="H79" s="40">
        <v>0</v>
      </c>
      <c r="I79" s="40">
        <f>ROUND(G79*H79,P4)</f>
        <v>0</v>
      </c>
      <c r="J79" s="38" t="s">
        <v>91</v>
      </c>
      <c r="O79" s="41">
        <f>I79*0.21</f>
        <v>0</v>
      </c>
      <c r="P79">
        <v>3</v>
      </c>
    </row>
    <row r="80" ht="75">
      <c r="A80" s="35" t="s">
        <v>92</v>
      </c>
      <c r="B80" s="42"/>
      <c r="C80" s="43"/>
      <c r="D80" s="43"/>
      <c r="E80" s="37" t="s">
        <v>831</v>
      </c>
      <c r="F80" s="43"/>
      <c r="G80" s="43"/>
      <c r="H80" s="43"/>
      <c r="I80" s="43"/>
      <c r="J80" s="44"/>
    </row>
    <row r="81" ht="30">
      <c r="A81" s="35" t="s">
        <v>94</v>
      </c>
      <c r="B81" s="42"/>
      <c r="C81" s="43"/>
      <c r="D81" s="43"/>
      <c r="E81" s="45" t="s">
        <v>832</v>
      </c>
      <c r="F81" s="43"/>
      <c r="G81" s="43"/>
      <c r="H81" s="43"/>
      <c r="I81" s="43"/>
      <c r="J81" s="44"/>
    </row>
    <row r="82" ht="150">
      <c r="A82" s="35" t="s">
        <v>96</v>
      </c>
      <c r="B82" s="42"/>
      <c r="C82" s="43"/>
      <c r="D82" s="43"/>
      <c r="E82" s="37" t="s">
        <v>427</v>
      </c>
      <c r="F82" s="43"/>
      <c r="G82" s="43"/>
      <c r="H82" s="43"/>
      <c r="I82" s="43"/>
      <c r="J82" s="44"/>
    </row>
    <row r="83">
      <c r="A83" s="35" t="s">
        <v>86</v>
      </c>
      <c r="B83" s="35">
        <v>19</v>
      </c>
      <c r="C83" s="36" t="s">
        <v>833</v>
      </c>
      <c r="D83" s="35" t="s">
        <v>88</v>
      </c>
      <c r="E83" s="37" t="s">
        <v>834</v>
      </c>
      <c r="F83" s="38" t="s">
        <v>173</v>
      </c>
      <c r="G83" s="39">
        <v>4435</v>
      </c>
      <c r="H83" s="40">
        <v>0</v>
      </c>
      <c r="I83" s="40">
        <f>ROUND(G83*H83,P4)</f>
        <v>0</v>
      </c>
      <c r="J83" s="38" t="s">
        <v>91</v>
      </c>
      <c r="O83" s="41">
        <f>I83*0.21</f>
        <v>0</v>
      </c>
      <c r="P83">
        <v>3</v>
      </c>
    </row>
    <row r="84" ht="60">
      <c r="A84" s="35" t="s">
        <v>92</v>
      </c>
      <c r="B84" s="42"/>
      <c r="C84" s="43"/>
      <c r="D84" s="43"/>
      <c r="E84" s="37" t="s">
        <v>835</v>
      </c>
      <c r="F84" s="43"/>
      <c r="G84" s="43"/>
      <c r="H84" s="43"/>
      <c r="I84" s="43"/>
      <c r="J84" s="44"/>
    </row>
    <row r="85" ht="30">
      <c r="A85" s="35" t="s">
        <v>94</v>
      </c>
      <c r="B85" s="42"/>
      <c r="C85" s="43"/>
      <c r="D85" s="43"/>
      <c r="E85" s="45" t="s">
        <v>836</v>
      </c>
      <c r="F85" s="43"/>
      <c r="G85" s="43"/>
      <c r="H85" s="43"/>
      <c r="I85" s="43"/>
      <c r="J85" s="44"/>
    </row>
    <row r="86" ht="120">
      <c r="A86" s="35" t="s">
        <v>96</v>
      </c>
      <c r="B86" s="42"/>
      <c r="C86" s="43"/>
      <c r="D86" s="43"/>
      <c r="E86" s="37" t="s">
        <v>432</v>
      </c>
      <c r="F86" s="43"/>
      <c r="G86" s="43"/>
      <c r="H86" s="43"/>
      <c r="I86" s="43"/>
      <c r="J86" s="44"/>
    </row>
    <row r="87">
      <c r="A87" s="35" t="s">
        <v>86</v>
      </c>
      <c r="B87" s="35">
        <v>20</v>
      </c>
      <c r="C87" s="36" t="s">
        <v>837</v>
      </c>
      <c r="D87" s="35" t="s">
        <v>88</v>
      </c>
      <c r="E87" s="37" t="s">
        <v>838</v>
      </c>
      <c r="F87" s="38" t="s">
        <v>173</v>
      </c>
      <c r="G87" s="39">
        <v>4335</v>
      </c>
      <c r="H87" s="40">
        <v>0</v>
      </c>
      <c r="I87" s="40">
        <f>ROUND(G87*H87,P4)</f>
        <v>0</v>
      </c>
      <c r="J87" s="38" t="s">
        <v>91</v>
      </c>
      <c r="O87" s="41">
        <f>I87*0.21</f>
        <v>0</v>
      </c>
      <c r="P87">
        <v>3</v>
      </c>
    </row>
    <row r="88" ht="60">
      <c r="A88" s="35" t="s">
        <v>92</v>
      </c>
      <c r="B88" s="42"/>
      <c r="C88" s="43"/>
      <c r="D88" s="43"/>
      <c r="E88" s="37" t="s">
        <v>839</v>
      </c>
      <c r="F88" s="43"/>
      <c r="G88" s="43"/>
      <c r="H88" s="43"/>
      <c r="I88" s="43"/>
      <c r="J88" s="44"/>
    </row>
    <row r="89" ht="30">
      <c r="A89" s="35" t="s">
        <v>94</v>
      </c>
      <c r="B89" s="42"/>
      <c r="C89" s="43"/>
      <c r="D89" s="43"/>
      <c r="E89" s="45" t="s">
        <v>817</v>
      </c>
      <c r="F89" s="43"/>
      <c r="G89" s="43"/>
      <c r="H89" s="43"/>
      <c r="I89" s="43"/>
      <c r="J89" s="44"/>
    </row>
    <row r="90" ht="195">
      <c r="A90" s="35" t="s">
        <v>96</v>
      </c>
      <c r="B90" s="42"/>
      <c r="C90" s="43"/>
      <c r="D90" s="43"/>
      <c r="E90" s="37" t="s">
        <v>441</v>
      </c>
      <c r="F90" s="43"/>
      <c r="G90" s="43"/>
      <c r="H90" s="43"/>
      <c r="I90" s="43"/>
      <c r="J90" s="44"/>
    </row>
    <row r="91">
      <c r="A91" s="35" t="s">
        <v>86</v>
      </c>
      <c r="B91" s="35">
        <v>21</v>
      </c>
      <c r="C91" s="36" t="s">
        <v>840</v>
      </c>
      <c r="D91" s="35" t="s">
        <v>88</v>
      </c>
      <c r="E91" s="37" t="s">
        <v>841</v>
      </c>
      <c r="F91" s="38" t="s">
        <v>173</v>
      </c>
      <c r="G91" s="39">
        <v>104</v>
      </c>
      <c r="H91" s="40">
        <v>0</v>
      </c>
      <c r="I91" s="40">
        <f>ROUND(G91*H91,P4)</f>
        <v>0</v>
      </c>
      <c r="J91" s="38" t="s">
        <v>91</v>
      </c>
      <c r="O91" s="41">
        <f>I91*0.21</f>
        <v>0</v>
      </c>
      <c r="P91">
        <v>3</v>
      </c>
    </row>
    <row r="92" ht="60">
      <c r="A92" s="35" t="s">
        <v>92</v>
      </c>
      <c r="B92" s="42"/>
      <c r="C92" s="43"/>
      <c r="D92" s="43"/>
      <c r="E92" s="37" t="s">
        <v>842</v>
      </c>
      <c r="F92" s="43"/>
      <c r="G92" s="43"/>
      <c r="H92" s="43"/>
      <c r="I92" s="43"/>
      <c r="J92" s="44"/>
    </row>
    <row r="93" ht="30">
      <c r="A93" s="35" t="s">
        <v>94</v>
      </c>
      <c r="B93" s="42"/>
      <c r="C93" s="43"/>
      <c r="D93" s="43"/>
      <c r="E93" s="45" t="s">
        <v>843</v>
      </c>
      <c r="F93" s="43"/>
      <c r="G93" s="43"/>
      <c r="H93" s="43"/>
      <c r="I93" s="43"/>
      <c r="J93" s="44"/>
    </row>
    <row r="94" ht="195">
      <c r="A94" s="35" t="s">
        <v>96</v>
      </c>
      <c r="B94" s="42"/>
      <c r="C94" s="43"/>
      <c r="D94" s="43"/>
      <c r="E94" s="37" t="s">
        <v>441</v>
      </c>
      <c r="F94" s="43"/>
      <c r="G94" s="43"/>
      <c r="H94" s="43"/>
      <c r="I94" s="43"/>
      <c r="J94" s="44"/>
    </row>
    <row r="95">
      <c r="A95" s="35" t="s">
        <v>86</v>
      </c>
      <c r="B95" s="35">
        <v>22</v>
      </c>
      <c r="C95" s="36" t="s">
        <v>844</v>
      </c>
      <c r="D95" s="35" t="s">
        <v>88</v>
      </c>
      <c r="E95" s="37" t="s">
        <v>845</v>
      </c>
      <c r="F95" s="38" t="s">
        <v>173</v>
      </c>
      <c r="G95" s="39">
        <v>100</v>
      </c>
      <c r="H95" s="40">
        <v>0</v>
      </c>
      <c r="I95" s="40">
        <f>ROUND(G95*H95,P4)</f>
        <v>0</v>
      </c>
      <c r="J95" s="38" t="s">
        <v>91</v>
      </c>
      <c r="O95" s="41">
        <f>I95*0.21</f>
        <v>0</v>
      </c>
      <c r="P95">
        <v>3</v>
      </c>
    </row>
    <row r="96" ht="60">
      <c r="A96" s="35" t="s">
        <v>92</v>
      </c>
      <c r="B96" s="42"/>
      <c r="C96" s="43"/>
      <c r="D96" s="43"/>
      <c r="E96" s="37" t="s">
        <v>846</v>
      </c>
      <c r="F96" s="43"/>
      <c r="G96" s="43"/>
      <c r="H96" s="43"/>
      <c r="I96" s="43"/>
      <c r="J96" s="44"/>
    </row>
    <row r="97" ht="30">
      <c r="A97" s="35" t="s">
        <v>94</v>
      </c>
      <c r="B97" s="42"/>
      <c r="C97" s="43"/>
      <c r="D97" s="43"/>
      <c r="E97" s="45" t="s">
        <v>823</v>
      </c>
      <c r="F97" s="43"/>
      <c r="G97" s="43"/>
      <c r="H97" s="43"/>
      <c r="I97" s="43"/>
      <c r="J97" s="44"/>
    </row>
    <row r="98" ht="195">
      <c r="A98" s="35" t="s">
        <v>96</v>
      </c>
      <c r="B98" s="42"/>
      <c r="C98" s="43"/>
      <c r="D98" s="43"/>
      <c r="E98" s="37" t="s">
        <v>441</v>
      </c>
      <c r="F98" s="43"/>
      <c r="G98" s="43"/>
      <c r="H98" s="43"/>
      <c r="I98" s="43"/>
      <c r="J98" s="44"/>
    </row>
    <row r="99">
      <c r="A99" s="29" t="s">
        <v>83</v>
      </c>
      <c r="B99" s="30"/>
      <c r="C99" s="31" t="s">
        <v>200</v>
      </c>
      <c r="D99" s="32"/>
      <c r="E99" s="29" t="s">
        <v>201</v>
      </c>
      <c r="F99" s="32"/>
      <c r="G99" s="32"/>
      <c r="H99" s="32"/>
      <c r="I99" s="33">
        <f>SUMIFS(I100:I107,A100:A107,"P")</f>
        <v>0</v>
      </c>
      <c r="J99" s="34"/>
    </row>
    <row r="100">
      <c r="A100" s="35" t="s">
        <v>86</v>
      </c>
      <c r="B100" s="35">
        <v>23</v>
      </c>
      <c r="C100" s="36" t="s">
        <v>847</v>
      </c>
      <c r="D100" s="35" t="s">
        <v>88</v>
      </c>
      <c r="E100" s="37" t="s">
        <v>848</v>
      </c>
      <c r="F100" s="38" t="s">
        <v>204</v>
      </c>
      <c r="G100" s="39">
        <v>36</v>
      </c>
      <c r="H100" s="40">
        <v>0</v>
      </c>
      <c r="I100" s="40">
        <f>ROUND(G100*H100,P4)</f>
        <v>0</v>
      </c>
      <c r="J100" s="38" t="s">
        <v>91</v>
      </c>
      <c r="O100" s="41">
        <f>I100*0.21</f>
        <v>0</v>
      </c>
      <c r="P100">
        <v>3</v>
      </c>
    </row>
    <row r="101" ht="45">
      <c r="A101" s="35" t="s">
        <v>92</v>
      </c>
      <c r="B101" s="42"/>
      <c r="C101" s="43"/>
      <c r="D101" s="43"/>
      <c r="E101" s="37" t="s">
        <v>796</v>
      </c>
      <c r="F101" s="43"/>
      <c r="G101" s="43"/>
      <c r="H101" s="43"/>
      <c r="I101" s="43"/>
      <c r="J101" s="44"/>
    </row>
    <row r="102" ht="30">
      <c r="A102" s="35" t="s">
        <v>94</v>
      </c>
      <c r="B102" s="42"/>
      <c r="C102" s="43"/>
      <c r="D102" s="43"/>
      <c r="E102" s="45" t="s">
        <v>742</v>
      </c>
      <c r="F102" s="43"/>
      <c r="G102" s="43"/>
      <c r="H102" s="43"/>
      <c r="I102" s="43"/>
      <c r="J102" s="44"/>
    </row>
    <row r="103" ht="75">
      <c r="A103" s="35" t="s">
        <v>96</v>
      </c>
      <c r="B103" s="42"/>
      <c r="C103" s="43"/>
      <c r="D103" s="43"/>
      <c r="E103" s="37" t="s">
        <v>849</v>
      </c>
      <c r="F103" s="43"/>
      <c r="G103" s="43"/>
      <c r="H103" s="43"/>
      <c r="I103" s="43"/>
      <c r="J103" s="44"/>
    </row>
    <row r="104">
      <c r="A104" s="35" t="s">
        <v>86</v>
      </c>
      <c r="B104" s="35">
        <v>24</v>
      </c>
      <c r="C104" s="36" t="s">
        <v>498</v>
      </c>
      <c r="D104" s="35" t="s">
        <v>88</v>
      </c>
      <c r="E104" s="37" t="s">
        <v>499</v>
      </c>
      <c r="F104" s="38" t="s">
        <v>204</v>
      </c>
      <c r="G104" s="39">
        <v>72</v>
      </c>
      <c r="H104" s="40">
        <v>0</v>
      </c>
      <c r="I104" s="40">
        <f>ROUND(G104*H104,P4)</f>
        <v>0</v>
      </c>
      <c r="J104" s="38" t="s">
        <v>91</v>
      </c>
      <c r="O104" s="41">
        <f>I104*0.21</f>
        <v>0</v>
      </c>
      <c r="P104">
        <v>3</v>
      </c>
    </row>
    <row r="105" ht="45">
      <c r="A105" s="35" t="s">
        <v>92</v>
      </c>
      <c r="B105" s="42"/>
      <c r="C105" s="43"/>
      <c r="D105" s="43"/>
      <c r="E105" s="37" t="s">
        <v>796</v>
      </c>
      <c r="F105" s="43"/>
      <c r="G105" s="43"/>
      <c r="H105" s="43"/>
      <c r="I105" s="43"/>
      <c r="J105" s="44"/>
    </row>
    <row r="106" ht="30">
      <c r="A106" s="35" t="s">
        <v>94</v>
      </c>
      <c r="B106" s="42"/>
      <c r="C106" s="43"/>
      <c r="D106" s="43"/>
      <c r="E106" s="45" t="s">
        <v>810</v>
      </c>
      <c r="F106" s="43"/>
      <c r="G106" s="43"/>
      <c r="H106" s="43"/>
      <c r="I106" s="43"/>
      <c r="J106" s="44"/>
    </row>
    <row r="107" ht="90">
      <c r="A107" s="35" t="s">
        <v>96</v>
      </c>
      <c r="B107" s="47"/>
      <c r="C107" s="48"/>
      <c r="D107" s="48"/>
      <c r="E107" s="37" t="s">
        <v>501</v>
      </c>
      <c r="F107" s="48"/>
      <c r="G107" s="48"/>
      <c r="H107" s="48"/>
      <c r="I107" s="48"/>
      <c r="J10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38</v>
      </c>
      <c r="I3" s="23">
        <f>SUMIFS(I8:I72,A8:A72,"SD")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38</v>
      </c>
      <c r="D4" s="20"/>
      <c r="E4" s="21" t="s">
        <v>39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200</v>
      </c>
      <c r="D8" s="32"/>
      <c r="E8" s="29" t="s">
        <v>201</v>
      </c>
      <c r="F8" s="32"/>
      <c r="G8" s="32"/>
      <c r="H8" s="32"/>
      <c r="I8" s="33">
        <f>SUMIFS(I9:I72,A9:A72,"P")</f>
        <v>0</v>
      </c>
      <c r="J8" s="34"/>
    </row>
    <row r="9">
      <c r="A9" s="35" t="s">
        <v>86</v>
      </c>
      <c r="B9" s="35">
        <v>1</v>
      </c>
      <c r="C9" s="36" t="s">
        <v>850</v>
      </c>
      <c r="D9" s="35" t="s">
        <v>110</v>
      </c>
      <c r="E9" s="37" t="s">
        <v>851</v>
      </c>
      <c r="F9" s="38" t="s">
        <v>118</v>
      </c>
      <c r="G9" s="39">
        <v>39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37" t="s">
        <v>852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853</v>
      </c>
      <c r="F11" s="43"/>
      <c r="G11" s="43"/>
      <c r="H11" s="43"/>
      <c r="I11" s="43"/>
      <c r="J11" s="44"/>
    </row>
    <row r="12" ht="60">
      <c r="A12" s="35" t="s">
        <v>96</v>
      </c>
      <c r="B12" s="42"/>
      <c r="C12" s="43"/>
      <c r="D12" s="43"/>
      <c r="E12" s="37" t="s">
        <v>854</v>
      </c>
      <c r="F12" s="43"/>
      <c r="G12" s="43"/>
      <c r="H12" s="43"/>
      <c r="I12" s="43"/>
      <c r="J12" s="44"/>
    </row>
    <row r="13">
      <c r="A13" s="35" t="s">
        <v>86</v>
      </c>
      <c r="B13" s="35">
        <v>2</v>
      </c>
      <c r="C13" s="36" t="s">
        <v>850</v>
      </c>
      <c r="D13" s="35" t="s">
        <v>114</v>
      </c>
      <c r="E13" s="37" t="s">
        <v>851</v>
      </c>
      <c r="F13" s="38" t="s">
        <v>118</v>
      </c>
      <c r="G13" s="39">
        <v>4</v>
      </c>
      <c r="H13" s="40">
        <v>0</v>
      </c>
      <c r="I13" s="40">
        <f>ROUND(G13*H13,P4)</f>
        <v>0</v>
      </c>
      <c r="J13" s="38" t="s">
        <v>91</v>
      </c>
      <c r="O13" s="41">
        <f>I13*0.21</f>
        <v>0</v>
      </c>
      <c r="P13">
        <v>3</v>
      </c>
    </row>
    <row r="14">
      <c r="A14" s="35" t="s">
        <v>92</v>
      </c>
      <c r="B14" s="42"/>
      <c r="C14" s="43"/>
      <c r="D14" s="43"/>
      <c r="E14" s="37" t="s">
        <v>855</v>
      </c>
      <c r="F14" s="43"/>
      <c r="G14" s="43"/>
      <c r="H14" s="43"/>
      <c r="I14" s="43"/>
      <c r="J14" s="44"/>
    </row>
    <row r="15" ht="30">
      <c r="A15" s="35" t="s">
        <v>94</v>
      </c>
      <c r="B15" s="42"/>
      <c r="C15" s="43"/>
      <c r="D15" s="43"/>
      <c r="E15" s="45" t="s">
        <v>143</v>
      </c>
      <c r="F15" s="43"/>
      <c r="G15" s="43"/>
      <c r="H15" s="43"/>
      <c r="I15" s="43"/>
      <c r="J15" s="44"/>
    </row>
    <row r="16" ht="60">
      <c r="A16" s="35" t="s">
        <v>96</v>
      </c>
      <c r="B16" s="42"/>
      <c r="C16" s="43"/>
      <c r="D16" s="43"/>
      <c r="E16" s="37" t="s">
        <v>854</v>
      </c>
      <c r="F16" s="43"/>
      <c r="G16" s="43"/>
      <c r="H16" s="43"/>
      <c r="I16" s="43"/>
      <c r="J16" s="44"/>
    </row>
    <row r="17">
      <c r="A17" s="35" t="s">
        <v>86</v>
      </c>
      <c r="B17" s="35">
        <v>3</v>
      </c>
      <c r="C17" s="36" t="s">
        <v>856</v>
      </c>
      <c r="D17" s="35" t="s">
        <v>88</v>
      </c>
      <c r="E17" s="37" t="s">
        <v>857</v>
      </c>
      <c r="F17" s="38" t="s">
        <v>118</v>
      </c>
      <c r="G17" s="39">
        <v>14</v>
      </c>
      <c r="H17" s="40">
        <v>0</v>
      </c>
      <c r="I17" s="40">
        <f>ROUND(G17*H17,P4)</f>
        <v>0</v>
      </c>
      <c r="J17" s="38" t="s">
        <v>91</v>
      </c>
      <c r="O17" s="41">
        <f>I17*0.21</f>
        <v>0</v>
      </c>
      <c r="P17">
        <v>3</v>
      </c>
    </row>
    <row r="18" ht="30">
      <c r="A18" s="35" t="s">
        <v>92</v>
      </c>
      <c r="B18" s="42"/>
      <c r="C18" s="43"/>
      <c r="D18" s="43"/>
      <c r="E18" s="37" t="s">
        <v>858</v>
      </c>
      <c r="F18" s="43"/>
      <c r="G18" s="43"/>
      <c r="H18" s="43"/>
      <c r="I18" s="43"/>
      <c r="J18" s="44"/>
    </row>
    <row r="19" ht="30">
      <c r="A19" s="35" t="s">
        <v>94</v>
      </c>
      <c r="B19" s="42"/>
      <c r="C19" s="43"/>
      <c r="D19" s="43"/>
      <c r="E19" s="45" t="s">
        <v>859</v>
      </c>
      <c r="F19" s="43"/>
      <c r="G19" s="43"/>
      <c r="H19" s="43"/>
      <c r="I19" s="43"/>
      <c r="J19" s="44"/>
    </row>
    <row r="20" ht="75">
      <c r="A20" s="35" t="s">
        <v>96</v>
      </c>
      <c r="B20" s="42"/>
      <c r="C20" s="43"/>
      <c r="D20" s="43"/>
      <c r="E20" s="37" t="s">
        <v>860</v>
      </c>
      <c r="F20" s="43"/>
      <c r="G20" s="43"/>
      <c r="H20" s="43"/>
      <c r="I20" s="43"/>
      <c r="J20" s="44"/>
    </row>
    <row r="21" ht="30">
      <c r="A21" s="35" t="s">
        <v>86</v>
      </c>
      <c r="B21" s="35">
        <v>4</v>
      </c>
      <c r="C21" s="36" t="s">
        <v>861</v>
      </c>
      <c r="D21" s="35" t="s">
        <v>88</v>
      </c>
      <c r="E21" s="37" t="s">
        <v>862</v>
      </c>
      <c r="F21" s="38" t="s">
        <v>118</v>
      </c>
      <c r="G21" s="39">
        <v>62</v>
      </c>
      <c r="H21" s="40">
        <v>0</v>
      </c>
      <c r="I21" s="40">
        <f>ROUND(G21*H21,P4)</f>
        <v>0</v>
      </c>
      <c r="J21" s="38" t="s">
        <v>91</v>
      </c>
      <c r="O21" s="41">
        <f>I21*0.21</f>
        <v>0</v>
      </c>
      <c r="P21">
        <v>3</v>
      </c>
    </row>
    <row r="22">
      <c r="A22" s="35" t="s">
        <v>92</v>
      </c>
      <c r="B22" s="42"/>
      <c r="C22" s="43"/>
      <c r="D22" s="43"/>
      <c r="E22" s="46" t="s">
        <v>88</v>
      </c>
      <c r="F22" s="43"/>
      <c r="G22" s="43"/>
      <c r="H22" s="43"/>
      <c r="I22" s="43"/>
      <c r="J22" s="44"/>
    </row>
    <row r="23" ht="30">
      <c r="A23" s="35" t="s">
        <v>94</v>
      </c>
      <c r="B23" s="42"/>
      <c r="C23" s="43"/>
      <c r="D23" s="43"/>
      <c r="E23" s="45" t="s">
        <v>863</v>
      </c>
      <c r="F23" s="43"/>
      <c r="G23" s="43"/>
      <c r="H23" s="43"/>
      <c r="I23" s="43"/>
      <c r="J23" s="44"/>
    </row>
    <row r="24" ht="90">
      <c r="A24" s="35" t="s">
        <v>96</v>
      </c>
      <c r="B24" s="42"/>
      <c r="C24" s="43"/>
      <c r="D24" s="43"/>
      <c r="E24" s="37" t="s">
        <v>864</v>
      </c>
      <c r="F24" s="43"/>
      <c r="G24" s="43"/>
      <c r="H24" s="43"/>
      <c r="I24" s="43"/>
      <c r="J24" s="44"/>
    </row>
    <row r="25" ht="30">
      <c r="A25" s="35" t="s">
        <v>86</v>
      </c>
      <c r="B25" s="35">
        <v>5</v>
      </c>
      <c r="C25" s="36" t="s">
        <v>865</v>
      </c>
      <c r="D25" s="35" t="s">
        <v>88</v>
      </c>
      <c r="E25" s="37" t="s">
        <v>866</v>
      </c>
      <c r="F25" s="38" t="s">
        <v>118</v>
      </c>
      <c r="G25" s="39">
        <v>13</v>
      </c>
      <c r="H25" s="40">
        <v>0</v>
      </c>
      <c r="I25" s="40">
        <f>ROUND(G25*H25,P4)</f>
        <v>0</v>
      </c>
      <c r="J25" s="38" t="s">
        <v>91</v>
      </c>
      <c r="O25" s="41">
        <f>I25*0.21</f>
        <v>0</v>
      </c>
      <c r="P25">
        <v>3</v>
      </c>
    </row>
    <row r="26" ht="30">
      <c r="A26" s="35" t="s">
        <v>92</v>
      </c>
      <c r="B26" s="42"/>
      <c r="C26" s="43"/>
      <c r="D26" s="43"/>
      <c r="E26" s="37" t="s">
        <v>867</v>
      </c>
      <c r="F26" s="43"/>
      <c r="G26" s="43"/>
      <c r="H26" s="43"/>
      <c r="I26" s="43"/>
      <c r="J26" s="44"/>
    </row>
    <row r="27" ht="30">
      <c r="A27" s="35" t="s">
        <v>94</v>
      </c>
      <c r="B27" s="42"/>
      <c r="C27" s="43"/>
      <c r="D27" s="43"/>
      <c r="E27" s="45" t="s">
        <v>868</v>
      </c>
      <c r="F27" s="43"/>
      <c r="G27" s="43"/>
      <c r="H27" s="43"/>
      <c r="I27" s="43"/>
      <c r="J27" s="44"/>
    </row>
    <row r="28" ht="30">
      <c r="A28" s="35" t="s">
        <v>96</v>
      </c>
      <c r="B28" s="42"/>
      <c r="C28" s="43"/>
      <c r="D28" s="43"/>
      <c r="E28" s="37" t="s">
        <v>869</v>
      </c>
      <c r="F28" s="43"/>
      <c r="G28" s="43"/>
      <c r="H28" s="43"/>
      <c r="I28" s="43"/>
      <c r="J28" s="44"/>
    </row>
    <row r="29" ht="30">
      <c r="A29" s="35" t="s">
        <v>86</v>
      </c>
      <c r="B29" s="35">
        <v>6</v>
      </c>
      <c r="C29" s="36" t="s">
        <v>870</v>
      </c>
      <c r="D29" s="35" t="s">
        <v>88</v>
      </c>
      <c r="E29" s="37" t="s">
        <v>871</v>
      </c>
      <c r="F29" s="38" t="s">
        <v>118</v>
      </c>
      <c r="G29" s="39">
        <v>75</v>
      </c>
      <c r="H29" s="40">
        <v>0</v>
      </c>
      <c r="I29" s="40">
        <f>ROUND(G29*H29,P4)</f>
        <v>0</v>
      </c>
      <c r="J29" s="38" t="s">
        <v>91</v>
      </c>
      <c r="O29" s="41">
        <f>I29*0.21</f>
        <v>0</v>
      </c>
      <c r="P29">
        <v>3</v>
      </c>
    </row>
    <row r="30" ht="30">
      <c r="A30" s="35" t="s">
        <v>92</v>
      </c>
      <c r="B30" s="42"/>
      <c r="C30" s="43"/>
      <c r="D30" s="43"/>
      <c r="E30" s="37" t="s">
        <v>872</v>
      </c>
      <c r="F30" s="43"/>
      <c r="G30" s="43"/>
      <c r="H30" s="43"/>
      <c r="I30" s="43"/>
      <c r="J30" s="44"/>
    </row>
    <row r="31" ht="30">
      <c r="A31" s="35" t="s">
        <v>94</v>
      </c>
      <c r="B31" s="42"/>
      <c r="C31" s="43"/>
      <c r="D31" s="43"/>
      <c r="E31" s="45" t="s">
        <v>873</v>
      </c>
      <c r="F31" s="43"/>
      <c r="G31" s="43"/>
      <c r="H31" s="43"/>
      <c r="I31" s="43"/>
      <c r="J31" s="44"/>
    </row>
    <row r="32" ht="30">
      <c r="A32" s="35" t="s">
        <v>96</v>
      </c>
      <c r="B32" s="42"/>
      <c r="C32" s="43"/>
      <c r="D32" s="43"/>
      <c r="E32" s="37" t="s">
        <v>874</v>
      </c>
      <c r="F32" s="43"/>
      <c r="G32" s="43"/>
      <c r="H32" s="43"/>
      <c r="I32" s="43"/>
      <c r="J32" s="44"/>
    </row>
    <row r="33">
      <c r="A33" s="35" t="s">
        <v>86</v>
      </c>
      <c r="B33" s="35">
        <v>7</v>
      </c>
      <c r="C33" s="36" t="s">
        <v>875</v>
      </c>
      <c r="D33" s="35" t="s">
        <v>88</v>
      </c>
      <c r="E33" s="37" t="s">
        <v>876</v>
      </c>
      <c r="F33" s="38" t="s">
        <v>173</v>
      </c>
      <c r="G33" s="39">
        <v>105.68899999999999</v>
      </c>
      <c r="H33" s="40">
        <v>0</v>
      </c>
      <c r="I33" s="40">
        <f>ROUND(G33*H33,P4)</f>
        <v>0</v>
      </c>
      <c r="J33" s="38" t="s">
        <v>91</v>
      </c>
      <c r="O33" s="41">
        <f>I33*0.21</f>
        <v>0</v>
      </c>
      <c r="P33">
        <v>3</v>
      </c>
    </row>
    <row r="34">
      <c r="A34" s="35" t="s">
        <v>92</v>
      </c>
      <c r="B34" s="42"/>
      <c r="C34" s="43"/>
      <c r="D34" s="43"/>
      <c r="E34" s="46"/>
      <c r="F34" s="43"/>
      <c r="G34" s="43"/>
      <c r="H34" s="43"/>
      <c r="I34" s="43"/>
      <c r="J34" s="44"/>
    </row>
    <row r="35" ht="30">
      <c r="A35" s="35" t="s">
        <v>94</v>
      </c>
      <c r="B35" s="42"/>
      <c r="C35" s="43"/>
      <c r="D35" s="43"/>
      <c r="E35" s="45" t="s">
        <v>877</v>
      </c>
      <c r="F35" s="43"/>
      <c r="G35" s="43"/>
      <c r="H35" s="43"/>
      <c r="I35" s="43"/>
      <c r="J35" s="44"/>
    </row>
    <row r="36" ht="60">
      <c r="A36" s="35" t="s">
        <v>96</v>
      </c>
      <c r="B36" s="42"/>
      <c r="C36" s="43"/>
      <c r="D36" s="43"/>
      <c r="E36" s="37" t="s">
        <v>878</v>
      </c>
      <c r="F36" s="43"/>
      <c r="G36" s="43"/>
      <c r="H36" s="43"/>
      <c r="I36" s="43"/>
      <c r="J36" s="44"/>
    </row>
    <row r="37">
      <c r="A37" s="35" t="s">
        <v>86</v>
      </c>
      <c r="B37" s="35">
        <v>8</v>
      </c>
      <c r="C37" s="36" t="s">
        <v>879</v>
      </c>
      <c r="D37" s="35" t="s">
        <v>88</v>
      </c>
      <c r="E37" s="37" t="s">
        <v>880</v>
      </c>
      <c r="F37" s="38" t="s">
        <v>173</v>
      </c>
      <c r="G37" s="39">
        <v>45.295000000000002</v>
      </c>
      <c r="H37" s="40">
        <v>0</v>
      </c>
      <c r="I37" s="40">
        <f>ROUND(G37*H37,P4)</f>
        <v>0</v>
      </c>
      <c r="J37" s="38" t="s">
        <v>91</v>
      </c>
      <c r="O37" s="41">
        <f>I37*0.21</f>
        <v>0</v>
      </c>
      <c r="P37">
        <v>3</v>
      </c>
    </row>
    <row r="38" ht="45">
      <c r="A38" s="35" t="s">
        <v>92</v>
      </c>
      <c r="B38" s="42"/>
      <c r="C38" s="43"/>
      <c r="D38" s="43"/>
      <c r="E38" s="37" t="s">
        <v>881</v>
      </c>
      <c r="F38" s="43"/>
      <c r="G38" s="43"/>
      <c r="H38" s="43"/>
      <c r="I38" s="43"/>
      <c r="J38" s="44"/>
    </row>
    <row r="39" ht="30">
      <c r="A39" s="35" t="s">
        <v>94</v>
      </c>
      <c r="B39" s="42"/>
      <c r="C39" s="43"/>
      <c r="D39" s="43"/>
      <c r="E39" s="45" t="s">
        <v>882</v>
      </c>
      <c r="F39" s="43"/>
      <c r="G39" s="43"/>
      <c r="H39" s="43"/>
      <c r="I39" s="43"/>
      <c r="J39" s="44"/>
    </row>
    <row r="40" ht="30">
      <c r="A40" s="35" t="s">
        <v>96</v>
      </c>
      <c r="B40" s="42"/>
      <c r="C40" s="43"/>
      <c r="D40" s="43"/>
      <c r="E40" s="37" t="s">
        <v>869</v>
      </c>
      <c r="F40" s="43"/>
      <c r="G40" s="43"/>
      <c r="H40" s="43"/>
      <c r="I40" s="43"/>
      <c r="J40" s="44"/>
    </row>
    <row r="41" ht="30">
      <c r="A41" s="35" t="s">
        <v>86</v>
      </c>
      <c r="B41" s="35">
        <v>9</v>
      </c>
      <c r="C41" s="36" t="s">
        <v>883</v>
      </c>
      <c r="D41" s="35" t="s">
        <v>88</v>
      </c>
      <c r="E41" s="37" t="s">
        <v>884</v>
      </c>
      <c r="F41" s="38" t="s">
        <v>118</v>
      </c>
      <c r="G41" s="39">
        <v>56</v>
      </c>
      <c r="H41" s="40">
        <v>0</v>
      </c>
      <c r="I41" s="40">
        <f>ROUND(G41*H41,P4)</f>
        <v>0</v>
      </c>
      <c r="J41" s="38" t="s">
        <v>91</v>
      </c>
      <c r="O41" s="41">
        <f>I41*0.21</f>
        <v>0</v>
      </c>
      <c r="P41">
        <v>3</v>
      </c>
    </row>
    <row r="42" ht="30">
      <c r="A42" s="35" t="s">
        <v>92</v>
      </c>
      <c r="B42" s="42"/>
      <c r="C42" s="43"/>
      <c r="D42" s="43"/>
      <c r="E42" s="37" t="s">
        <v>885</v>
      </c>
      <c r="F42" s="43"/>
      <c r="G42" s="43"/>
      <c r="H42" s="43"/>
      <c r="I42" s="43"/>
      <c r="J42" s="44"/>
    </row>
    <row r="43" ht="30">
      <c r="A43" s="35" t="s">
        <v>94</v>
      </c>
      <c r="B43" s="42"/>
      <c r="C43" s="43"/>
      <c r="D43" s="43"/>
      <c r="E43" s="45" t="s">
        <v>886</v>
      </c>
      <c r="F43" s="43"/>
      <c r="G43" s="43"/>
      <c r="H43" s="43"/>
      <c r="I43" s="43"/>
      <c r="J43" s="44"/>
    </row>
    <row r="44" ht="45">
      <c r="A44" s="35" t="s">
        <v>96</v>
      </c>
      <c r="B44" s="42"/>
      <c r="C44" s="43"/>
      <c r="D44" s="43"/>
      <c r="E44" s="37" t="s">
        <v>887</v>
      </c>
      <c r="F44" s="43"/>
      <c r="G44" s="43"/>
      <c r="H44" s="43"/>
      <c r="I44" s="43"/>
      <c r="J44" s="44"/>
    </row>
    <row r="45">
      <c r="A45" s="35" t="s">
        <v>86</v>
      </c>
      <c r="B45" s="35">
        <v>10</v>
      </c>
      <c r="C45" s="36" t="s">
        <v>888</v>
      </c>
      <c r="D45" s="35" t="s">
        <v>88</v>
      </c>
      <c r="E45" s="37" t="s">
        <v>889</v>
      </c>
      <c r="F45" s="38" t="s">
        <v>118</v>
      </c>
      <c r="G45" s="39">
        <v>8</v>
      </c>
      <c r="H45" s="40">
        <v>0</v>
      </c>
      <c r="I45" s="40">
        <f>ROUND(G45*H45,P4)</f>
        <v>0</v>
      </c>
      <c r="J45" s="38" t="s">
        <v>91</v>
      </c>
      <c r="O45" s="41">
        <f>I45*0.21</f>
        <v>0</v>
      </c>
      <c r="P45">
        <v>3</v>
      </c>
    </row>
    <row r="46" ht="30">
      <c r="A46" s="35" t="s">
        <v>92</v>
      </c>
      <c r="B46" s="42"/>
      <c r="C46" s="43"/>
      <c r="D46" s="43"/>
      <c r="E46" s="37" t="s">
        <v>890</v>
      </c>
      <c r="F46" s="43"/>
      <c r="G46" s="43"/>
      <c r="H46" s="43"/>
      <c r="I46" s="43"/>
      <c r="J46" s="44"/>
    </row>
    <row r="47" ht="30">
      <c r="A47" s="35" t="s">
        <v>94</v>
      </c>
      <c r="B47" s="42"/>
      <c r="C47" s="43"/>
      <c r="D47" s="43"/>
      <c r="E47" s="45" t="s">
        <v>891</v>
      </c>
      <c r="F47" s="43"/>
      <c r="G47" s="43"/>
      <c r="H47" s="43"/>
      <c r="I47" s="43"/>
      <c r="J47" s="44"/>
    </row>
    <row r="48" ht="30">
      <c r="A48" s="35" t="s">
        <v>96</v>
      </c>
      <c r="B48" s="42"/>
      <c r="C48" s="43"/>
      <c r="D48" s="43"/>
      <c r="E48" s="37" t="s">
        <v>869</v>
      </c>
      <c r="F48" s="43"/>
      <c r="G48" s="43"/>
      <c r="H48" s="43"/>
      <c r="I48" s="43"/>
      <c r="J48" s="44"/>
    </row>
    <row r="49">
      <c r="A49" s="35" t="s">
        <v>86</v>
      </c>
      <c r="B49" s="35">
        <v>11</v>
      </c>
      <c r="C49" s="36" t="s">
        <v>892</v>
      </c>
      <c r="D49" s="35" t="s">
        <v>88</v>
      </c>
      <c r="E49" s="37" t="s">
        <v>893</v>
      </c>
      <c r="F49" s="38" t="s">
        <v>118</v>
      </c>
      <c r="G49" s="39">
        <v>7</v>
      </c>
      <c r="H49" s="40">
        <v>0</v>
      </c>
      <c r="I49" s="40">
        <f>ROUND(G49*H49,P4)</f>
        <v>0</v>
      </c>
      <c r="J49" s="38" t="s">
        <v>91</v>
      </c>
      <c r="O49" s="41">
        <f>I49*0.21</f>
        <v>0</v>
      </c>
      <c r="P49">
        <v>3</v>
      </c>
    </row>
    <row r="50">
      <c r="A50" s="35" t="s">
        <v>92</v>
      </c>
      <c r="B50" s="42"/>
      <c r="C50" s="43"/>
      <c r="D50" s="43"/>
      <c r="E50" s="37" t="s">
        <v>894</v>
      </c>
      <c r="F50" s="43"/>
      <c r="G50" s="43"/>
      <c r="H50" s="43"/>
      <c r="I50" s="43"/>
      <c r="J50" s="44"/>
    </row>
    <row r="51" ht="30">
      <c r="A51" s="35" t="s">
        <v>94</v>
      </c>
      <c r="B51" s="42"/>
      <c r="C51" s="43"/>
      <c r="D51" s="43"/>
      <c r="E51" s="45" t="s">
        <v>895</v>
      </c>
      <c r="F51" s="43"/>
      <c r="G51" s="43"/>
      <c r="H51" s="43"/>
      <c r="I51" s="43"/>
      <c r="J51" s="44"/>
    </row>
    <row r="52" ht="90">
      <c r="A52" s="35" t="s">
        <v>96</v>
      </c>
      <c r="B52" s="42"/>
      <c r="C52" s="43"/>
      <c r="D52" s="43"/>
      <c r="E52" s="37" t="s">
        <v>896</v>
      </c>
      <c r="F52" s="43"/>
      <c r="G52" s="43"/>
      <c r="H52" s="43"/>
      <c r="I52" s="43"/>
      <c r="J52" s="44"/>
    </row>
    <row r="53">
      <c r="A53" s="35" t="s">
        <v>86</v>
      </c>
      <c r="B53" s="35">
        <v>12</v>
      </c>
      <c r="C53" s="36" t="s">
        <v>897</v>
      </c>
      <c r="D53" s="35" t="s">
        <v>88</v>
      </c>
      <c r="E53" s="37" t="s">
        <v>898</v>
      </c>
      <c r="F53" s="38" t="s">
        <v>118</v>
      </c>
      <c r="G53" s="39">
        <v>3</v>
      </c>
      <c r="H53" s="40">
        <v>0</v>
      </c>
      <c r="I53" s="40">
        <f>ROUND(G53*H53,P4)</f>
        <v>0</v>
      </c>
      <c r="J53" s="38" t="s">
        <v>91</v>
      </c>
      <c r="O53" s="41">
        <f>I53*0.21</f>
        <v>0</v>
      </c>
      <c r="P53">
        <v>3</v>
      </c>
    </row>
    <row r="54" ht="45">
      <c r="A54" s="35" t="s">
        <v>92</v>
      </c>
      <c r="B54" s="42"/>
      <c r="C54" s="43"/>
      <c r="D54" s="43"/>
      <c r="E54" s="37" t="s">
        <v>899</v>
      </c>
      <c r="F54" s="43"/>
      <c r="G54" s="43"/>
      <c r="H54" s="43"/>
      <c r="I54" s="43"/>
      <c r="J54" s="44"/>
    </row>
    <row r="55" ht="30">
      <c r="A55" s="35" t="s">
        <v>94</v>
      </c>
      <c r="B55" s="42"/>
      <c r="C55" s="43"/>
      <c r="D55" s="43"/>
      <c r="E55" s="45" t="s">
        <v>900</v>
      </c>
      <c r="F55" s="43"/>
      <c r="G55" s="43"/>
      <c r="H55" s="43"/>
      <c r="I55" s="43"/>
      <c r="J55" s="44"/>
    </row>
    <row r="56" ht="30">
      <c r="A56" s="35" t="s">
        <v>96</v>
      </c>
      <c r="B56" s="42"/>
      <c r="C56" s="43"/>
      <c r="D56" s="43"/>
      <c r="E56" s="37" t="s">
        <v>869</v>
      </c>
      <c r="F56" s="43"/>
      <c r="G56" s="43"/>
      <c r="H56" s="43"/>
      <c r="I56" s="43"/>
      <c r="J56" s="44"/>
    </row>
    <row r="57" ht="30">
      <c r="A57" s="35" t="s">
        <v>86</v>
      </c>
      <c r="B57" s="35">
        <v>13</v>
      </c>
      <c r="C57" s="36" t="s">
        <v>901</v>
      </c>
      <c r="D57" s="35" t="s">
        <v>88</v>
      </c>
      <c r="E57" s="37" t="s">
        <v>902</v>
      </c>
      <c r="F57" s="38" t="s">
        <v>173</v>
      </c>
      <c r="G57" s="39">
        <v>889.13900000000001</v>
      </c>
      <c r="H57" s="40">
        <v>0</v>
      </c>
      <c r="I57" s="40">
        <f>ROUND(G57*H57,P4)</f>
        <v>0</v>
      </c>
      <c r="J57" s="38" t="s">
        <v>91</v>
      </c>
      <c r="O57" s="41">
        <f>I57*0.21</f>
        <v>0</v>
      </c>
      <c r="P57">
        <v>3</v>
      </c>
    </row>
    <row r="58" ht="45">
      <c r="A58" s="35" t="s">
        <v>92</v>
      </c>
      <c r="B58" s="42"/>
      <c r="C58" s="43"/>
      <c r="D58" s="43"/>
      <c r="E58" s="37" t="s">
        <v>903</v>
      </c>
      <c r="F58" s="43"/>
      <c r="G58" s="43"/>
      <c r="H58" s="43"/>
      <c r="I58" s="43"/>
      <c r="J58" s="44"/>
    </row>
    <row r="59" ht="225">
      <c r="A59" s="35" t="s">
        <v>94</v>
      </c>
      <c r="B59" s="42"/>
      <c r="C59" s="43"/>
      <c r="D59" s="43"/>
      <c r="E59" s="45" t="s">
        <v>904</v>
      </c>
      <c r="F59" s="43"/>
      <c r="G59" s="43"/>
      <c r="H59" s="43"/>
      <c r="I59" s="43"/>
      <c r="J59" s="44"/>
    </row>
    <row r="60" ht="60">
      <c r="A60" s="35" t="s">
        <v>96</v>
      </c>
      <c r="B60" s="42"/>
      <c r="C60" s="43"/>
      <c r="D60" s="43"/>
      <c r="E60" s="37" t="s">
        <v>905</v>
      </c>
      <c r="F60" s="43"/>
      <c r="G60" s="43"/>
      <c r="H60" s="43"/>
      <c r="I60" s="43"/>
      <c r="J60" s="44"/>
    </row>
    <row r="61" ht="30">
      <c r="A61" s="35" t="s">
        <v>86</v>
      </c>
      <c r="B61" s="35">
        <v>14</v>
      </c>
      <c r="C61" s="36" t="s">
        <v>906</v>
      </c>
      <c r="D61" s="35" t="s">
        <v>88</v>
      </c>
      <c r="E61" s="37" t="s">
        <v>907</v>
      </c>
      <c r="F61" s="38" t="s">
        <v>173</v>
      </c>
      <c r="G61" s="39">
        <v>883.13900000000001</v>
      </c>
      <c r="H61" s="40">
        <v>0</v>
      </c>
      <c r="I61" s="40">
        <f>ROUND(G61*H61,P4)</f>
        <v>0</v>
      </c>
      <c r="J61" s="38" t="s">
        <v>91</v>
      </c>
      <c r="O61" s="41">
        <f>I61*0.21</f>
        <v>0</v>
      </c>
      <c r="P61">
        <v>3</v>
      </c>
    </row>
    <row r="62" ht="60">
      <c r="A62" s="35" t="s">
        <v>92</v>
      </c>
      <c r="B62" s="42"/>
      <c r="C62" s="43"/>
      <c r="D62" s="43"/>
      <c r="E62" s="37" t="s">
        <v>908</v>
      </c>
      <c r="F62" s="43"/>
      <c r="G62" s="43"/>
      <c r="H62" s="43"/>
      <c r="I62" s="43"/>
      <c r="J62" s="44"/>
    </row>
    <row r="63" ht="210">
      <c r="A63" s="35" t="s">
        <v>94</v>
      </c>
      <c r="B63" s="42"/>
      <c r="C63" s="43"/>
      <c r="D63" s="43"/>
      <c r="E63" s="45" t="s">
        <v>909</v>
      </c>
      <c r="F63" s="43"/>
      <c r="G63" s="43"/>
      <c r="H63" s="43"/>
      <c r="I63" s="43"/>
      <c r="J63" s="44"/>
    </row>
    <row r="64" ht="60">
      <c r="A64" s="35" t="s">
        <v>96</v>
      </c>
      <c r="B64" s="42"/>
      <c r="C64" s="43"/>
      <c r="D64" s="43"/>
      <c r="E64" s="37" t="s">
        <v>905</v>
      </c>
      <c r="F64" s="43"/>
      <c r="G64" s="43"/>
      <c r="H64" s="43"/>
      <c r="I64" s="43"/>
      <c r="J64" s="44"/>
    </row>
    <row r="65">
      <c r="A65" s="35" t="s">
        <v>86</v>
      </c>
      <c r="B65" s="35">
        <v>15</v>
      </c>
      <c r="C65" s="36" t="s">
        <v>910</v>
      </c>
      <c r="D65" s="35" t="s">
        <v>88</v>
      </c>
      <c r="E65" s="37" t="s">
        <v>911</v>
      </c>
      <c r="F65" s="38" t="s">
        <v>118</v>
      </c>
      <c r="G65" s="39">
        <v>11</v>
      </c>
      <c r="H65" s="40">
        <v>0</v>
      </c>
      <c r="I65" s="40">
        <f>ROUND(G65*H65,P4)</f>
        <v>0</v>
      </c>
      <c r="J65" s="38" t="s">
        <v>91</v>
      </c>
      <c r="O65" s="41">
        <f>I65*0.21</f>
        <v>0</v>
      </c>
      <c r="P65">
        <v>3</v>
      </c>
    </row>
    <row r="66">
      <c r="A66" s="35" t="s">
        <v>92</v>
      </c>
      <c r="B66" s="42"/>
      <c r="C66" s="43"/>
      <c r="D66" s="43"/>
      <c r="E66" s="46" t="s">
        <v>88</v>
      </c>
      <c r="F66" s="43"/>
      <c r="G66" s="43"/>
      <c r="H66" s="43"/>
      <c r="I66" s="43"/>
      <c r="J66" s="44"/>
    </row>
    <row r="67" ht="30">
      <c r="A67" s="35" t="s">
        <v>94</v>
      </c>
      <c r="B67" s="42"/>
      <c r="C67" s="43"/>
      <c r="D67" s="43"/>
      <c r="E67" s="45" t="s">
        <v>912</v>
      </c>
      <c r="F67" s="43"/>
      <c r="G67" s="43"/>
      <c r="H67" s="43"/>
      <c r="I67" s="43"/>
      <c r="J67" s="44"/>
    </row>
    <row r="68" ht="45">
      <c r="A68" s="35" t="s">
        <v>96</v>
      </c>
      <c r="B68" s="42"/>
      <c r="C68" s="43"/>
      <c r="D68" s="43"/>
      <c r="E68" s="37" t="s">
        <v>913</v>
      </c>
      <c r="F68" s="43"/>
      <c r="G68" s="43"/>
      <c r="H68" s="43"/>
      <c r="I68" s="43"/>
      <c r="J68" s="44"/>
    </row>
    <row r="69">
      <c r="A69" s="35" t="s">
        <v>86</v>
      </c>
      <c r="B69" s="35">
        <v>16</v>
      </c>
      <c r="C69" s="36" t="s">
        <v>914</v>
      </c>
      <c r="D69" s="35" t="s">
        <v>88</v>
      </c>
      <c r="E69" s="37" t="s">
        <v>915</v>
      </c>
      <c r="F69" s="38" t="s">
        <v>118</v>
      </c>
      <c r="G69" s="39">
        <v>6</v>
      </c>
      <c r="H69" s="40">
        <v>0</v>
      </c>
      <c r="I69" s="40">
        <f>ROUND(G69*H69,P4)</f>
        <v>0</v>
      </c>
      <c r="J69" s="38" t="s">
        <v>91</v>
      </c>
      <c r="O69" s="41">
        <f>I69*0.21</f>
        <v>0</v>
      </c>
      <c r="P69">
        <v>3</v>
      </c>
    </row>
    <row r="70">
      <c r="A70" s="35" t="s">
        <v>92</v>
      </c>
      <c r="B70" s="42"/>
      <c r="C70" s="43"/>
      <c r="D70" s="43"/>
      <c r="E70" s="46" t="s">
        <v>88</v>
      </c>
      <c r="F70" s="43"/>
      <c r="G70" s="43"/>
      <c r="H70" s="43"/>
      <c r="I70" s="43"/>
      <c r="J70" s="44"/>
    </row>
    <row r="71" ht="30">
      <c r="A71" s="35" t="s">
        <v>94</v>
      </c>
      <c r="B71" s="42"/>
      <c r="C71" s="43"/>
      <c r="D71" s="43"/>
      <c r="E71" s="45" t="s">
        <v>916</v>
      </c>
      <c r="F71" s="43"/>
      <c r="G71" s="43"/>
      <c r="H71" s="43"/>
      <c r="I71" s="43"/>
      <c r="J71" s="44"/>
    </row>
    <row r="72" ht="45">
      <c r="A72" s="35" t="s">
        <v>96</v>
      </c>
      <c r="B72" s="47"/>
      <c r="C72" s="48"/>
      <c r="D72" s="48"/>
      <c r="E72" s="37" t="s">
        <v>917</v>
      </c>
      <c r="F72" s="48"/>
      <c r="G72" s="48"/>
      <c r="H72" s="48"/>
      <c r="I72" s="48"/>
      <c r="J7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40</v>
      </c>
      <c r="I3" s="23">
        <f>SUMIFS(I8:I91,A8:A91,"SD")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40</v>
      </c>
      <c r="D4" s="20"/>
      <c r="E4" s="21" t="s">
        <v>39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110</v>
      </c>
      <c r="D8" s="32"/>
      <c r="E8" s="29" t="s">
        <v>164</v>
      </c>
      <c r="F8" s="32"/>
      <c r="G8" s="32"/>
      <c r="H8" s="32"/>
      <c r="I8" s="33">
        <f>SUMIFS(I9:I24,A9:A24,"P")</f>
        <v>0</v>
      </c>
      <c r="J8" s="34"/>
    </row>
    <row r="9">
      <c r="A9" s="35" t="s">
        <v>86</v>
      </c>
      <c r="B9" s="35">
        <v>1</v>
      </c>
      <c r="C9" s="36" t="s">
        <v>187</v>
      </c>
      <c r="D9" s="35" t="s">
        <v>88</v>
      </c>
      <c r="E9" s="37" t="s">
        <v>188</v>
      </c>
      <c r="F9" s="38" t="s">
        <v>167</v>
      </c>
      <c r="G9" s="39">
        <v>59.619999999999997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37" t="s">
        <v>918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919</v>
      </c>
      <c r="F11" s="43"/>
      <c r="G11" s="43"/>
      <c r="H11" s="43"/>
      <c r="I11" s="43"/>
      <c r="J11" s="44"/>
    </row>
    <row r="12" ht="405">
      <c r="A12" s="35" t="s">
        <v>96</v>
      </c>
      <c r="B12" s="42"/>
      <c r="C12" s="43"/>
      <c r="D12" s="43"/>
      <c r="E12" s="37" t="s">
        <v>191</v>
      </c>
      <c r="F12" s="43"/>
      <c r="G12" s="43"/>
      <c r="H12" s="43"/>
      <c r="I12" s="43"/>
      <c r="J12" s="44"/>
    </row>
    <row r="13">
      <c r="A13" s="35" t="s">
        <v>86</v>
      </c>
      <c r="B13" s="35">
        <v>2</v>
      </c>
      <c r="C13" s="36" t="s">
        <v>920</v>
      </c>
      <c r="D13" s="35" t="s">
        <v>88</v>
      </c>
      <c r="E13" s="37" t="s">
        <v>921</v>
      </c>
      <c r="F13" s="38" t="s">
        <v>167</v>
      </c>
      <c r="G13" s="39">
        <v>112.61499999999999</v>
      </c>
      <c r="H13" s="40">
        <v>0</v>
      </c>
      <c r="I13" s="40">
        <f>ROUND(G13*H13,P4)</f>
        <v>0</v>
      </c>
      <c r="J13" s="38" t="s">
        <v>91</v>
      </c>
      <c r="O13" s="41">
        <f>I13*0.21</f>
        <v>0</v>
      </c>
      <c r="P13">
        <v>3</v>
      </c>
    </row>
    <row r="14" ht="45">
      <c r="A14" s="35" t="s">
        <v>92</v>
      </c>
      <c r="B14" s="42"/>
      <c r="C14" s="43"/>
      <c r="D14" s="43"/>
      <c r="E14" s="37" t="s">
        <v>922</v>
      </c>
      <c r="F14" s="43"/>
      <c r="G14" s="43"/>
      <c r="H14" s="43"/>
      <c r="I14" s="43"/>
      <c r="J14" s="44"/>
    </row>
    <row r="15" ht="30">
      <c r="A15" s="35" t="s">
        <v>94</v>
      </c>
      <c r="B15" s="42"/>
      <c r="C15" s="43"/>
      <c r="D15" s="43"/>
      <c r="E15" s="45" t="s">
        <v>923</v>
      </c>
      <c r="F15" s="43"/>
      <c r="G15" s="43"/>
      <c r="H15" s="43"/>
      <c r="I15" s="43"/>
      <c r="J15" s="44"/>
    </row>
    <row r="16" ht="409.5">
      <c r="A16" s="35" t="s">
        <v>96</v>
      </c>
      <c r="B16" s="42"/>
      <c r="C16" s="43"/>
      <c r="D16" s="43"/>
      <c r="E16" s="37" t="s">
        <v>195</v>
      </c>
      <c r="F16" s="43"/>
      <c r="G16" s="43"/>
      <c r="H16" s="43"/>
      <c r="I16" s="43"/>
      <c r="J16" s="44"/>
    </row>
    <row r="17">
      <c r="A17" s="35" t="s">
        <v>86</v>
      </c>
      <c r="B17" s="35">
        <v>3</v>
      </c>
      <c r="C17" s="36" t="s">
        <v>269</v>
      </c>
      <c r="D17" s="35" t="s">
        <v>88</v>
      </c>
      <c r="E17" s="37" t="s">
        <v>270</v>
      </c>
      <c r="F17" s="38" t="s">
        <v>167</v>
      </c>
      <c r="G17" s="39">
        <v>112.61499999999999</v>
      </c>
      <c r="H17" s="40">
        <v>0</v>
      </c>
      <c r="I17" s="40">
        <f>ROUND(G17*H17,P4)</f>
        <v>0</v>
      </c>
      <c r="J17" s="38" t="s">
        <v>91</v>
      </c>
      <c r="O17" s="41">
        <f>I17*0.21</f>
        <v>0</v>
      </c>
      <c r="P17">
        <v>3</v>
      </c>
    </row>
    <row r="18">
      <c r="A18" s="35" t="s">
        <v>92</v>
      </c>
      <c r="B18" s="42"/>
      <c r="C18" s="43"/>
      <c r="D18" s="43"/>
      <c r="E18" s="37" t="s">
        <v>271</v>
      </c>
      <c r="F18" s="43"/>
      <c r="G18" s="43"/>
      <c r="H18" s="43"/>
      <c r="I18" s="43"/>
      <c r="J18" s="44"/>
    </row>
    <row r="19" ht="30">
      <c r="A19" s="35" t="s">
        <v>94</v>
      </c>
      <c r="B19" s="42"/>
      <c r="C19" s="43"/>
      <c r="D19" s="43"/>
      <c r="E19" s="45" t="s">
        <v>924</v>
      </c>
      <c r="F19" s="43"/>
      <c r="G19" s="43"/>
      <c r="H19" s="43"/>
      <c r="I19" s="43"/>
      <c r="J19" s="44"/>
    </row>
    <row r="20" ht="270">
      <c r="A20" s="35" t="s">
        <v>96</v>
      </c>
      <c r="B20" s="42"/>
      <c r="C20" s="43"/>
      <c r="D20" s="43"/>
      <c r="E20" s="37" t="s">
        <v>273</v>
      </c>
      <c r="F20" s="43"/>
      <c r="G20" s="43"/>
      <c r="H20" s="43"/>
      <c r="I20" s="43"/>
      <c r="J20" s="44"/>
    </row>
    <row r="21">
      <c r="A21" s="35" t="s">
        <v>86</v>
      </c>
      <c r="B21" s="35">
        <v>4</v>
      </c>
      <c r="C21" s="36" t="s">
        <v>196</v>
      </c>
      <c r="D21" s="35" t="s">
        <v>88</v>
      </c>
      <c r="E21" s="37" t="s">
        <v>197</v>
      </c>
      <c r="F21" s="38" t="s">
        <v>167</v>
      </c>
      <c r="G21" s="39">
        <v>59.619999999999997</v>
      </c>
      <c r="H21" s="40">
        <v>0</v>
      </c>
      <c r="I21" s="40">
        <f>ROUND(G21*H21,P4)</f>
        <v>0</v>
      </c>
      <c r="J21" s="38" t="s">
        <v>91</v>
      </c>
      <c r="O21" s="41">
        <f>I21*0.21</f>
        <v>0</v>
      </c>
      <c r="P21">
        <v>3</v>
      </c>
    </row>
    <row r="22" ht="30">
      <c r="A22" s="35" t="s">
        <v>92</v>
      </c>
      <c r="B22" s="42"/>
      <c r="C22" s="43"/>
      <c r="D22" s="43"/>
      <c r="E22" s="37" t="s">
        <v>925</v>
      </c>
      <c r="F22" s="43"/>
      <c r="G22" s="43"/>
      <c r="H22" s="43"/>
      <c r="I22" s="43"/>
      <c r="J22" s="44"/>
    </row>
    <row r="23" ht="30">
      <c r="A23" s="35" t="s">
        <v>94</v>
      </c>
      <c r="B23" s="42"/>
      <c r="C23" s="43"/>
      <c r="D23" s="43"/>
      <c r="E23" s="45" t="s">
        <v>926</v>
      </c>
      <c r="F23" s="43"/>
      <c r="G23" s="43"/>
      <c r="H23" s="43"/>
      <c r="I23" s="43"/>
      <c r="J23" s="44"/>
    </row>
    <row r="24" ht="330">
      <c r="A24" s="35" t="s">
        <v>96</v>
      </c>
      <c r="B24" s="42"/>
      <c r="C24" s="43"/>
      <c r="D24" s="43"/>
      <c r="E24" s="37" t="s">
        <v>199</v>
      </c>
      <c r="F24" s="43"/>
      <c r="G24" s="43"/>
      <c r="H24" s="43"/>
      <c r="I24" s="43"/>
      <c r="J24" s="44"/>
    </row>
    <row r="25">
      <c r="A25" s="29" t="s">
        <v>83</v>
      </c>
      <c r="B25" s="30"/>
      <c r="C25" s="31" t="s">
        <v>114</v>
      </c>
      <c r="D25" s="32"/>
      <c r="E25" s="29" t="s">
        <v>293</v>
      </c>
      <c r="F25" s="32"/>
      <c r="G25" s="32"/>
      <c r="H25" s="32"/>
      <c r="I25" s="33">
        <f>SUMIFS(I26:I33,A26:A33,"P")</f>
        <v>0</v>
      </c>
      <c r="J25" s="34"/>
    </row>
    <row r="26">
      <c r="A26" s="35" t="s">
        <v>86</v>
      </c>
      <c r="B26" s="35">
        <v>5</v>
      </c>
      <c r="C26" s="36" t="s">
        <v>927</v>
      </c>
      <c r="D26" s="35" t="s">
        <v>88</v>
      </c>
      <c r="E26" s="37" t="s">
        <v>928</v>
      </c>
      <c r="F26" s="38" t="s">
        <v>167</v>
      </c>
      <c r="G26" s="39">
        <v>38.700000000000003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>
      <c r="A27" s="35" t="s">
        <v>92</v>
      </c>
      <c r="B27" s="42"/>
      <c r="C27" s="43"/>
      <c r="D27" s="43"/>
      <c r="E27" s="37" t="s">
        <v>929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930</v>
      </c>
      <c r="F28" s="43"/>
      <c r="G28" s="43"/>
      <c r="H28" s="43"/>
      <c r="I28" s="43"/>
      <c r="J28" s="44"/>
    </row>
    <row r="29" ht="409.5">
      <c r="A29" s="35" t="s">
        <v>96</v>
      </c>
      <c r="B29" s="42"/>
      <c r="C29" s="43"/>
      <c r="D29" s="43"/>
      <c r="E29" s="37" t="s">
        <v>931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932</v>
      </c>
      <c r="D30" s="35" t="s">
        <v>88</v>
      </c>
      <c r="E30" s="37" t="s">
        <v>933</v>
      </c>
      <c r="F30" s="38" t="s">
        <v>160</v>
      </c>
      <c r="G30" s="39">
        <v>0.26900000000000002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>
      <c r="A31" s="35" t="s">
        <v>92</v>
      </c>
      <c r="B31" s="42"/>
      <c r="C31" s="43"/>
      <c r="D31" s="43"/>
      <c r="E31" s="37" t="s">
        <v>934</v>
      </c>
      <c r="F31" s="43"/>
      <c r="G31" s="43"/>
      <c r="H31" s="43"/>
      <c r="I31" s="43"/>
      <c r="J31" s="44"/>
    </row>
    <row r="32" ht="30">
      <c r="A32" s="35" t="s">
        <v>94</v>
      </c>
      <c r="B32" s="42"/>
      <c r="C32" s="43"/>
      <c r="D32" s="43"/>
      <c r="E32" s="45" t="s">
        <v>935</v>
      </c>
      <c r="F32" s="43"/>
      <c r="G32" s="43"/>
      <c r="H32" s="43"/>
      <c r="I32" s="43"/>
      <c r="J32" s="44"/>
    </row>
    <row r="33" ht="375">
      <c r="A33" s="35" t="s">
        <v>96</v>
      </c>
      <c r="B33" s="42"/>
      <c r="C33" s="43"/>
      <c r="D33" s="43"/>
      <c r="E33" s="37" t="s">
        <v>936</v>
      </c>
      <c r="F33" s="43"/>
      <c r="G33" s="43"/>
      <c r="H33" s="43"/>
      <c r="I33" s="43"/>
      <c r="J33" s="44"/>
    </row>
    <row r="34">
      <c r="A34" s="29" t="s">
        <v>83</v>
      </c>
      <c r="B34" s="30"/>
      <c r="C34" s="31" t="s">
        <v>387</v>
      </c>
      <c r="D34" s="32"/>
      <c r="E34" s="29" t="s">
        <v>388</v>
      </c>
      <c r="F34" s="32"/>
      <c r="G34" s="32"/>
      <c r="H34" s="32"/>
      <c r="I34" s="33">
        <f>SUMIFS(I35:I50,A35:A50,"P")</f>
        <v>0</v>
      </c>
      <c r="J34" s="34"/>
    </row>
    <row r="35">
      <c r="A35" s="35" t="s">
        <v>86</v>
      </c>
      <c r="B35" s="35">
        <v>7</v>
      </c>
      <c r="C35" s="36" t="s">
        <v>937</v>
      </c>
      <c r="D35" s="35" t="s">
        <v>88</v>
      </c>
      <c r="E35" s="37" t="s">
        <v>938</v>
      </c>
      <c r="F35" s="38" t="s">
        <v>118</v>
      </c>
      <c r="G35" s="39">
        <v>1</v>
      </c>
      <c r="H35" s="40">
        <v>0</v>
      </c>
      <c r="I35" s="40">
        <f>ROUND(G35*H35,P4)</f>
        <v>0</v>
      </c>
      <c r="J35" s="38" t="s">
        <v>91</v>
      </c>
      <c r="O35" s="41">
        <f>I35*0.21</f>
        <v>0</v>
      </c>
      <c r="P35">
        <v>3</v>
      </c>
    </row>
    <row r="36" ht="105">
      <c r="A36" s="35" t="s">
        <v>92</v>
      </c>
      <c r="B36" s="42"/>
      <c r="C36" s="43"/>
      <c r="D36" s="43"/>
      <c r="E36" s="37" t="s">
        <v>939</v>
      </c>
      <c r="F36" s="43"/>
      <c r="G36" s="43"/>
      <c r="H36" s="43"/>
      <c r="I36" s="43"/>
      <c r="J36" s="44"/>
    </row>
    <row r="37" ht="30">
      <c r="A37" s="35" t="s">
        <v>94</v>
      </c>
      <c r="B37" s="42"/>
      <c r="C37" s="43"/>
      <c r="D37" s="43"/>
      <c r="E37" s="45" t="s">
        <v>95</v>
      </c>
      <c r="F37" s="43"/>
      <c r="G37" s="43"/>
      <c r="H37" s="43"/>
      <c r="I37" s="43"/>
      <c r="J37" s="44"/>
    </row>
    <row r="38" ht="255">
      <c r="A38" s="35" t="s">
        <v>96</v>
      </c>
      <c r="B38" s="42"/>
      <c r="C38" s="43"/>
      <c r="D38" s="43"/>
      <c r="E38" s="37" t="s">
        <v>940</v>
      </c>
      <c r="F38" s="43"/>
      <c r="G38" s="43"/>
      <c r="H38" s="43"/>
      <c r="I38" s="43"/>
      <c r="J38" s="44"/>
    </row>
    <row r="39">
      <c r="A39" s="35" t="s">
        <v>86</v>
      </c>
      <c r="B39" s="35">
        <v>8</v>
      </c>
      <c r="C39" s="36" t="s">
        <v>941</v>
      </c>
      <c r="D39" s="35" t="s">
        <v>88</v>
      </c>
      <c r="E39" s="37" t="s">
        <v>942</v>
      </c>
      <c r="F39" s="38" t="s">
        <v>118</v>
      </c>
      <c r="G39" s="39">
        <v>1</v>
      </c>
      <c r="H39" s="40">
        <v>0</v>
      </c>
      <c r="I39" s="40">
        <f>ROUND(G39*H39,P4)</f>
        <v>0</v>
      </c>
      <c r="J39" s="38" t="s">
        <v>91</v>
      </c>
      <c r="O39" s="41">
        <f>I39*0.21</f>
        <v>0</v>
      </c>
      <c r="P39">
        <v>3</v>
      </c>
    </row>
    <row r="40" ht="105">
      <c r="A40" s="35" t="s">
        <v>92</v>
      </c>
      <c r="B40" s="42"/>
      <c r="C40" s="43"/>
      <c r="D40" s="43"/>
      <c r="E40" s="37" t="s">
        <v>939</v>
      </c>
      <c r="F40" s="43"/>
      <c r="G40" s="43"/>
      <c r="H40" s="43"/>
      <c r="I40" s="43"/>
      <c r="J40" s="44"/>
    </row>
    <row r="41" ht="30">
      <c r="A41" s="35" t="s">
        <v>94</v>
      </c>
      <c r="B41" s="42"/>
      <c r="C41" s="43"/>
      <c r="D41" s="43"/>
      <c r="E41" s="45" t="s">
        <v>95</v>
      </c>
      <c r="F41" s="43"/>
      <c r="G41" s="43"/>
      <c r="H41" s="43"/>
      <c r="I41" s="43"/>
      <c r="J41" s="44"/>
    </row>
    <row r="42" ht="255">
      <c r="A42" s="35" t="s">
        <v>96</v>
      </c>
      <c r="B42" s="42"/>
      <c r="C42" s="43"/>
      <c r="D42" s="43"/>
      <c r="E42" s="37" t="s">
        <v>940</v>
      </c>
      <c r="F42" s="43"/>
      <c r="G42" s="43"/>
      <c r="H42" s="43"/>
      <c r="I42" s="43"/>
      <c r="J42" s="44"/>
    </row>
    <row r="43">
      <c r="A43" s="35" t="s">
        <v>86</v>
      </c>
      <c r="B43" s="35">
        <v>9</v>
      </c>
      <c r="C43" s="36" t="s">
        <v>943</v>
      </c>
      <c r="D43" s="35" t="s">
        <v>88</v>
      </c>
      <c r="E43" s="37" t="s">
        <v>944</v>
      </c>
      <c r="F43" s="38" t="s">
        <v>167</v>
      </c>
      <c r="G43" s="39">
        <v>3.552</v>
      </c>
      <c r="H43" s="40">
        <v>0</v>
      </c>
      <c r="I43" s="40">
        <f>ROUND(G43*H43,P4)</f>
        <v>0</v>
      </c>
      <c r="J43" s="38" t="s">
        <v>91</v>
      </c>
      <c r="O43" s="41">
        <f>I43*0.21</f>
        <v>0</v>
      </c>
      <c r="P43">
        <v>3</v>
      </c>
    </row>
    <row r="44">
      <c r="A44" s="35" t="s">
        <v>92</v>
      </c>
      <c r="B44" s="42"/>
      <c r="C44" s="43"/>
      <c r="D44" s="43"/>
      <c r="E44" s="37" t="s">
        <v>945</v>
      </c>
      <c r="F44" s="43"/>
      <c r="G44" s="43"/>
      <c r="H44" s="43"/>
      <c r="I44" s="43"/>
      <c r="J44" s="44"/>
    </row>
    <row r="45" ht="30">
      <c r="A45" s="35" t="s">
        <v>94</v>
      </c>
      <c r="B45" s="42"/>
      <c r="C45" s="43"/>
      <c r="D45" s="43"/>
      <c r="E45" s="45" t="s">
        <v>946</v>
      </c>
      <c r="F45" s="43"/>
      <c r="G45" s="43"/>
      <c r="H45" s="43"/>
      <c r="I45" s="43"/>
      <c r="J45" s="44"/>
    </row>
    <row r="46" ht="409.5">
      <c r="A46" s="35" t="s">
        <v>96</v>
      </c>
      <c r="B46" s="42"/>
      <c r="C46" s="43"/>
      <c r="D46" s="43"/>
      <c r="E46" s="37" t="s">
        <v>393</v>
      </c>
      <c r="F46" s="43"/>
      <c r="G46" s="43"/>
      <c r="H46" s="43"/>
      <c r="I46" s="43"/>
      <c r="J46" s="44"/>
    </row>
    <row r="47">
      <c r="A47" s="35" t="s">
        <v>86</v>
      </c>
      <c r="B47" s="35">
        <v>10</v>
      </c>
      <c r="C47" s="36" t="s">
        <v>394</v>
      </c>
      <c r="D47" s="35" t="s">
        <v>88</v>
      </c>
      <c r="E47" s="37" t="s">
        <v>395</v>
      </c>
      <c r="F47" s="38" t="s">
        <v>167</v>
      </c>
      <c r="G47" s="39">
        <v>5.3040000000000003</v>
      </c>
      <c r="H47" s="40">
        <v>0</v>
      </c>
      <c r="I47" s="40">
        <f>ROUND(G47*H47,P4)</f>
        <v>0</v>
      </c>
      <c r="J47" s="38" t="s">
        <v>91</v>
      </c>
      <c r="O47" s="41">
        <f>I47*0.21</f>
        <v>0</v>
      </c>
      <c r="P47">
        <v>3</v>
      </c>
    </row>
    <row r="48" ht="30">
      <c r="A48" s="35" t="s">
        <v>92</v>
      </c>
      <c r="B48" s="42"/>
      <c r="C48" s="43"/>
      <c r="D48" s="43"/>
      <c r="E48" s="37" t="s">
        <v>947</v>
      </c>
      <c r="F48" s="43"/>
      <c r="G48" s="43"/>
      <c r="H48" s="43"/>
      <c r="I48" s="43"/>
      <c r="J48" s="44"/>
    </row>
    <row r="49" ht="30">
      <c r="A49" s="35" t="s">
        <v>94</v>
      </c>
      <c r="B49" s="42"/>
      <c r="C49" s="43"/>
      <c r="D49" s="43"/>
      <c r="E49" s="45" t="s">
        <v>948</v>
      </c>
      <c r="F49" s="43"/>
      <c r="G49" s="43"/>
      <c r="H49" s="43"/>
      <c r="I49" s="43"/>
      <c r="J49" s="44"/>
    </row>
    <row r="50" ht="105">
      <c r="A50" s="35" t="s">
        <v>96</v>
      </c>
      <c r="B50" s="42"/>
      <c r="C50" s="43"/>
      <c r="D50" s="43"/>
      <c r="E50" s="37" t="s">
        <v>386</v>
      </c>
      <c r="F50" s="43"/>
      <c r="G50" s="43"/>
      <c r="H50" s="43"/>
      <c r="I50" s="43"/>
      <c r="J50" s="44"/>
    </row>
    <row r="51">
      <c r="A51" s="29" t="s">
        <v>83</v>
      </c>
      <c r="B51" s="30"/>
      <c r="C51" s="31" t="s">
        <v>200</v>
      </c>
      <c r="D51" s="32"/>
      <c r="E51" s="29" t="s">
        <v>201</v>
      </c>
      <c r="F51" s="32"/>
      <c r="G51" s="32"/>
      <c r="H51" s="32"/>
      <c r="I51" s="33">
        <f>SUMIFS(I52:I91,A52:A91,"P")</f>
        <v>0</v>
      </c>
      <c r="J51" s="34"/>
    </row>
    <row r="52">
      <c r="A52" s="35" t="s">
        <v>86</v>
      </c>
      <c r="B52" s="35">
        <v>11</v>
      </c>
      <c r="C52" s="36" t="s">
        <v>850</v>
      </c>
      <c r="D52" s="35" t="s">
        <v>110</v>
      </c>
      <c r="E52" s="37" t="s">
        <v>851</v>
      </c>
      <c r="F52" s="38" t="s">
        <v>118</v>
      </c>
      <c r="G52" s="39">
        <v>2</v>
      </c>
      <c r="H52" s="40">
        <v>0</v>
      </c>
      <c r="I52" s="40">
        <f>ROUND(G52*H52,P4)</f>
        <v>0</v>
      </c>
      <c r="J52" s="38" t="s">
        <v>91</v>
      </c>
      <c r="O52" s="41">
        <f>I52*0.21</f>
        <v>0</v>
      </c>
      <c r="P52">
        <v>3</v>
      </c>
    </row>
    <row r="53">
      <c r="A53" s="35" t="s">
        <v>92</v>
      </c>
      <c r="B53" s="42"/>
      <c r="C53" s="43"/>
      <c r="D53" s="43"/>
      <c r="E53" s="37" t="s">
        <v>852</v>
      </c>
      <c r="F53" s="43"/>
      <c r="G53" s="43"/>
      <c r="H53" s="43"/>
      <c r="I53" s="43"/>
      <c r="J53" s="44"/>
    </row>
    <row r="54" ht="30">
      <c r="A54" s="35" t="s">
        <v>94</v>
      </c>
      <c r="B54" s="42"/>
      <c r="C54" s="43"/>
      <c r="D54" s="43"/>
      <c r="E54" s="45" t="s">
        <v>133</v>
      </c>
      <c r="F54" s="43"/>
      <c r="G54" s="43"/>
      <c r="H54" s="43"/>
      <c r="I54" s="43"/>
      <c r="J54" s="44"/>
    </row>
    <row r="55" ht="60">
      <c r="A55" s="35" t="s">
        <v>96</v>
      </c>
      <c r="B55" s="42"/>
      <c r="C55" s="43"/>
      <c r="D55" s="43"/>
      <c r="E55" s="37" t="s">
        <v>854</v>
      </c>
      <c r="F55" s="43"/>
      <c r="G55" s="43"/>
      <c r="H55" s="43"/>
      <c r="I55" s="43"/>
      <c r="J55" s="44"/>
    </row>
    <row r="56" ht="30">
      <c r="A56" s="35" t="s">
        <v>86</v>
      </c>
      <c r="B56" s="35">
        <v>12</v>
      </c>
      <c r="C56" s="36" t="s">
        <v>865</v>
      </c>
      <c r="D56" s="35" t="s">
        <v>88</v>
      </c>
      <c r="E56" s="37" t="s">
        <v>866</v>
      </c>
      <c r="F56" s="38" t="s">
        <v>118</v>
      </c>
      <c r="G56" s="39">
        <v>12</v>
      </c>
      <c r="H56" s="40">
        <v>0</v>
      </c>
      <c r="I56" s="40">
        <f>ROUND(G56*H56,P4)</f>
        <v>0</v>
      </c>
      <c r="J56" s="38" t="s">
        <v>91</v>
      </c>
      <c r="O56" s="41">
        <f>I56*0.21</f>
        <v>0</v>
      </c>
      <c r="P56">
        <v>3</v>
      </c>
    </row>
    <row r="57" ht="30">
      <c r="A57" s="35" t="s">
        <v>92</v>
      </c>
      <c r="B57" s="42"/>
      <c r="C57" s="43"/>
      <c r="D57" s="43"/>
      <c r="E57" s="37" t="s">
        <v>867</v>
      </c>
      <c r="F57" s="43"/>
      <c r="G57" s="43"/>
      <c r="H57" s="43"/>
      <c r="I57" s="43"/>
      <c r="J57" s="44"/>
    </row>
    <row r="58" ht="30">
      <c r="A58" s="35" t="s">
        <v>94</v>
      </c>
      <c r="B58" s="42"/>
      <c r="C58" s="43"/>
      <c r="D58" s="43"/>
      <c r="E58" s="45" t="s">
        <v>153</v>
      </c>
      <c r="F58" s="43"/>
      <c r="G58" s="43"/>
      <c r="H58" s="43"/>
      <c r="I58" s="43"/>
      <c r="J58" s="44"/>
    </row>
    <row r="59" ht="30">
      <c r="A59" s="35" t="s">
        <v>96</v>
      </c>
      <c r="B59" s="42"/>
      <c r="C59" s="43"/>
      <c r="D59" s="43"/>
      <c r="E59" s="37" t="s">
        <v>869</v>
      </c>
      <c r="F59" s="43"/>
      <c r="G59" s="43"/>
      <c r="H59" s="43"/>
      <c r="I59" s="43"/>
      <c r="J59" s="44"/>
    </row>
    <row r="60" ht="30">
      <c r="A60" s="35" t="s">
        <v>86</v>
      </c>
      <c r="B60" s="35">
        <v>13</v>
      </c>
      <c r="C60" s="36" t="s">
        <v>870</v>
      </c>
      <c r="D60" s="35" t="s">
        <v>88</v>
      </c>
      <c r="E60" s="37" t="s">
        <v>871</v>
      </c>
      <c r="F60" s="38" t="s">
        <v>118</v>
      </c>
      <c r="G60" s="39">
        <v>6</v>
      </c>
      <c r="H60" s="40">
        <v>0</v>
      </c>
      <c r="I60" s="40">
        <f>ROUND(G60*H60,P4)</f>
        <v>0</v>
      </c>
      <c r="J60" s="38" t="s">
        <v>91</v>
      </c>
      <c r="O60" s="41">
        <f>I60*0.21</f>
        <v>0</v>
      </c>
      <c r="P60">
        <v>3</v>
      </c>
    </row>
    <row r="61" ht="30">
      <c r="A61" s="35" t="s">
        <v>92</v>
      </c>
      <c r="B61" s="42"/>
      <c r="C61" s="43"/>
      <c r="D61" s="43"/>
      <c r="E61" s="37" t="s">
        <v>872</v>
      </c>
      <c r="F61" s="43"/>
      <c r="G61" s="43"/>
      <c r="H61" s="43"/>
      <c r="I61" s="43"/>
      <c r="J61" s="44"/>
    </row>
    <row r="62" ht="30">
      <c r="A62" s="35" t="s">
        <v>94</v>
      </c>
      <c r="B62" s="42"/>
      <c r="C62" s="43"/>
      <c r="D62" s="43"/>
      <c r="E62" s="45" t="s">
        <v>778</v>
      </c>
      <c r="F62" s="43"/>
      <c r="G62" s="43"/>
      <c r="H62" s="43"/>
      <c r="I62" s="43"/>
      <c r="J62" s="44"/>
    </row>
    <row r="63" ht="30">
      <c r="A63" s="35" t="s">
        <v>96</v>
      </c>
      <c r="B63" s="42"/>
      <c r="C63" s="43"/>
      <c r="D63" s="43"/>
      <c r="E63" s="37" t="s">
        <v>874</v>
      </c>
      <c r="F63" s="43"/>
      <c r="G63" s="43"/>
      <c r="H63" s="43"/>
      <c r="I63" s="43"/>
      <c r="J63" s="44"/>
    </row>
    <row r="64">
      <c r="A64" s="35" t="s">
        <v>86</v>
      </c>
      <c r="B64" s="35">
        <v>14</v>
      </c>
      <c r="C64" s="36" t="s">
        <v>875</v>
      </c>
      <c r="D64" s="35" t="s">
        <v>88</v>
      </c>
      <c r="E64" s="37" t="s">
        <v>876</v>
      </c>
      <c r="F64" s="38" t="s">
        <v>173</v>
      </c>
      <c r="G64" s="39">
        <v>40.118000000000002</v>
      </c>
      <c r="H64" s="40">
        <v>0</v>
      </c>
      <c r="I64" s="40">
        <f>ROUND(G64*H64,P4)</f>
        <v>0</v>
      </c>
      <c r="J64" s="38" t="s">
        <v>91</v>
      </c>
      <c r="O64" s="41">
        <f>I64*0.21</f>
        <v>0</v>
      </c>
      <c r="P64">
        <v>3</v>
      </c>
    </row>
    <row r="65">
      <c r="A65" s="35" t="s">
        <v>92</v>
      </c>
      <c r="B65" s="42"/>
      <c r="C65" s="43"/>
      <c r="D65" s="43"/>
      <c r="E65" s="46"/>
      <c r="F65" s="43"/>
      <c r="G65" s="43"/>
      <c r="H65" s="43"/>
      <c r="I65" s="43"/>
      <c r="J65" s="44"/>
    </row>
    <row r="66" ht="75">
      <c r="A66" s="35" t="s">
        <v>94</v>
      </c>
      <c r="B66" s="42"/>
      <c r="C66" s="43"/>
      <c r="D66" s="43"/>
      <c r="E66" s="45" t="s">
        <v>949</v>
      </c>
      <c r="F66" s="43"/>
      <c r="G66" s="43"/>
      <c r="H66" s="43"/>
      <c r="I66" s="43"/>
      <c r="J66" s="44"/>
    </row>
    <row r="67" ht="60">
      <c r="A67" s="35" t="s">
        <v>96</v>
      </c>
      <c r="B67" s="42"/>
      <c r="C67" s="43"/>
      <c r="D67" s="43"/>
      <c r="E67" s="37" t="s">
        <v>878</v>
      </c>
      <c r="F67" s="43"/>
      <c r="G67" s="43"/>
      <c r="H67" s="43"/>
      <c r="I67" s="43"/>
      <c r="J67" s="44"/>
    </row>
    <row r="68" ht="30">
      <c r="A68" s="35" t="s">
        <v>86</v>
      </c>
      <c r="B68" s="35">
        <v>15</v>
      </c>
      <c r="C68" s="36" t="s">
        <v>883</v>
      </c>
      <c r="D68" s="35" t="s">
        <v>88</v>
      </c>
      <c r="E68" s="37" t="s">
        <v>884</v>
      </c>
      <c r="F68" s="38" t="s">
        <v>118</v>
      </c>
      <c r="G68" s="39">
        <v>3</v>
      </c>
      <c r="H68" s="40">
        <v>0</v>
      </c>
      <c r="I68" s="40">
        <f>ROUND(G68*H68,P4)</f>
        <v>0</v>
      </c>
      <c r="J68" s="38" t="s">
        <v>91</v>
      </c>
      <c r="O68" s="41">
        <f>I68*0.21</f>
        <v>0</v>
      </c>
      <c r="P68">
        <v>3</v>
      </c>
    </row>
    <row r="69" ht="30">
      <c r="A69" s="35" t="s">
        <v>92</v>
      </c>
      <c r="B69" s="42"/>
      <c r="C69" s="43"/>
      <c r="D69" s="43"/>
      <c r="E69" s="37" t="s">
        <v>885</v>
      </c>
      <c r="F69" s="43"/>
      <c r="G69" s="43"/>
      <c r="H69" s="43"/>
      <c r="I69" s="43"/>
      <c r="J69" s="44"/>
    </row>
    <row r="70" ht="30">
      <c r="A70" s="35" t="s">
        <v>94</v>
      </c>
      <c r="B70" s="42"/>
      <c r="C70" s="43"/>
      <c r="D70" s="43"/>
      <c r="E70" s="45" t="s">
        <v>900</v>
      </c>
      <c r="F70" s="43"/>
      <c r="G70" s="43"/>
      <c r="H70" s="43"/>
      <c r="I70" s="43"/>
      <c r="J70" s="44"/>
    </row>
    <row r="71" ht="45">
      <c r="A71" s="35" t="s">
        <v>96</v>
      </c>
      <c r="B71" s="42"/>
      <c r="C71" s="43"/>
      <c r="D71" s="43"/>
      <c r="E71" s="37" t="s">
        <v>887</v>
      </c>
      <c r="F71" s="43"/>
      <c r="G71" s="43"/>
      <c r="H71" s="43"/>
      <c r="I71" s="43"/>
      <c r="J71" s="44"/>
    </row>
    <row r="72">
      <c r="A72" s="35" t="s">
        <v>86</v>
      </c>
      <c r="B72" s="35">
        <v>16</v>
      </c>
      <c r="C72" s="36" t="s">
        <v>888</v>
      </c>
      <c r="D72" s="35" t="s">
        <v>88</v>
      </c>
      <c r="E72" s="37" t="s">
        <v>889</v>
      </c>
      <c r="F72" s="38" t="s">
        <v>118</v>
      </c>
      <c r="G72" s="39">
        <v>6</v>
      </c>
      <c r="H72" s="40">
        <v>0</v>
      </c>
      <c r="I72" s="40">
        <f>ROUND(G72*H72,P4)</f>
        <v>0</v>
      </c>
      <c r="J72" s="38" t="s">
        <v>91</v>
      </c>
      <c r="O72" s="41">
        <f>I72*0.21</f>
        <v>0</v>
      </c>
      <c r="P72">
        <v>3</v>
      </c>
    </row>
    <row r="73" ht="30">
      <c r="A73" s="35" t="s">
        <v>92</v>
      </c>
      <c r="B73" s="42"/>
      <c r="C73" s="43"/>
      <c r="D73" s="43"/>
      <c r="E73" s="37" t="s">
        <v>890</v>
      </c>
      <c r="F73" s="43"/>
      <c r="G73" s="43"/>
      <c r="H73" s="43"/>
      <c r="I73" s="43"/>
      <c r="J73" s="44"/>
    </row>
    <row r="74" ht="30">
      <c r="A74" s="35" t="s">
        <v>94</v>
      </c>
      <c r="B74" s="42"/>
      <c r="C74" s="43"/>
      <c r="D74" s="43"/>
      <c r="E74" s="45" t="s">
        <v>778</v>
      </c>
      <c r="F74" s="43"/>
      <c r="G74" s="43"/>
      <c r="H74" s="43"/>
      <c r="I74" s="43"/>
      <c r="J74" s="44"/>
    </row>
    <row r="75" ht="30">
      <c r="A75" s="35" t="s">
        <v>96</v>
      </c>
      <c r="B75" s="42"/>
      <c r="C75" s="43"/>
      <c r="D75" s="43"/>
      <c r="E75" s="37" t="s">
        <v>869</v>
      </c>
      <c r="F75" s="43"/>
      <c r="G75" s="43"/>
      <c r="H75" s="43"/>
      <c r="I75" s="43"/>
      <c r="J75" s="44"/>
    </row>
    <row r="76">
      <c r="A76" s="35" t="s">
        <v>86</v>
      </c>
      <c r="B76" s="35">
        <v>17</v>
      </c>
      <c r="C76" s="36" t="s">
        <v>892</v>
      </c>
      <c r="D76" s="35" t="s">
        <v>88</v>
      </c>
      <c r="E76" s="37" t="s">
        <v>893</v>
      </c>
      <c r="F76" s="38" t="s">
        <v>118</v>
      </c>
      <c r="G76" s="39">
        <v>1</v>
      </c>
      <c r="H76" s="40">
        <v>0</v>
      </c>
      <c r="I76" s="40">
        <f>ROUND(G76*H76,P4)</f>
        <v>0</v>
      </c>
      <c r="J76" s="38" t="s">
        <v>91</v>
      </c>
      <c r="O76" s="41">
        <f>I76*0.21</f>
        <v>0</v>
      </c>
      <c r="P76">
        <v>3</v>
      </c>
    </row>
    <row r="77">
      <c r="A77" s="35" t="s">
        <v>92</v>
      </c>
      <c r="B77" s="42"/>
      <c r="C77" s="43"/>
      <c r="D77" s="43"/>
      <c r="E77" s="37" t="s">
        <v>894</v>
      </c>
      <c r="F77" s="43"/>
      <c r="G77" s="43"/>
      <c r="H77" s="43"/>
      <c r="I77" s="43"/>
      <c r="J77" s="44"/>
    </row>
    <row r="78" ht="30">
      <c r="A78" s="35" t="s">
        <v>94</v>
      </c>
      <c r="B78" s="42"/>
      <c r="C78" s="43"/>
      <c r="D78" s="43"/>
      <c r="E78" s="45" t="s">
        <v>95</v>
      </c>
      <c r="F78" s="43"/>
      <c r="G78" s="43"/>
      <c r="H78" s="43"/>
      <c r="I78" s="43"/>
      <c r="J78" s="44"/>
    </row>
    <row r="79" ht="90">
      <c r="A79" s="35" t="s">
        <v>96</v>
      </c>
      <c r="B79" s="42"/>
      <c r="C79" s="43"/>
      <c r="D79" s="43"/>
      <c r="E79" s="37" t="s">
        <v>896</v>
      </c>
      <c r="F79" s="43"/>
      <c r="G79" s="43"/>
      <c r="H79" s="43"/>
      <c r="I79" s="43"/>
      <c r="J79" s="44"/>
    </row>
    <row r="80" ht="30">
      <c r="A80" s="35" t="s">
        <v>86</v>
      </c>
      <c r="B80" s="35">
        <v>18</v>
      </c>
      <c r="C80" s="36" t="s">
        <v>901</v>
      </c>
      <c r="D80" s="35" t="s">
        <v>88</v>
      </c>
      <c r="E80" s="37" t="s">
        <v>902</v>
      </c>
      <c r="F80" s="38" t="s">
        <v>173</v>
      </c>
      <c r="G80" s="39">
        <v>110</v>
      </c>
      <c r="H80" s="40">
        <v>0</v>
      </c>
      <c r="I80" s="40">
        <f>ROUND(G80*H80,P4)</f>
        <v>0</v>
      </c>
      <c r="J80" s="38" t="s">
        <v>91</v>
      </c>
      <c r="O80" s="41">
        <f>I80*0.21</f>
        <v>0</v>
      </c>
      <c r="P80">
        <v>3</v>
      </c>
    </row>
    <row r="81" ht="45">
      <c r="A81" s="35" t="s">
        <v>92</v>
      </c>
      <c r="B81" s="42"/>
      <c r="C81" s="43"/>
      <c r="D81" s="43"/>
      <c r="E81" s="37" t="s">
        <v>903</v>
      </c>
      <c r="F81" s="43"/>
      <c r="G81" s="43"/>
      <c r="H81" s="43"/>
      <c r="I81" s="43"/>
      <c r="J81" s="44"/>
    </row>
    <row r="82" ht="75">
      <c r="A82" s="35" t="s">
        <v>94</v>
      </c>
      <c r="B82" s="42"/>
      <c r="C82" s="43"/>
      <c r="D82" s="43"/>
      <c r="E82" s="45" t="s">
        <v>950</v>
      </c>
      <c r="F82" s="43"/>
      <c r="G82" s="43"/>
      <c r="H82" s="43"/>
      <c r="I82" s="43"/>
      <c r="J82" s="44"/>
    </row>
    <row r="83" ht="60">
      <c r="A83" s="35" t="s">
        <v>96</v>
      </c>
      <c r="B83" s="42"/>
      <c r="C83" s="43"/>
      <c r="D83" s="43"/>
      <c r="E83" s="37" t="s">
        <v>905</v>
      </c>
      <c r="F83" s="43"/>
      <c r="G83" s="43"/>
      <c r="H83" s="43"/>
      <c r="I83" s="43"/>
      <c r="J83" s="44"/>
    </row>
    <row r="84" ht="30">
      <c r="A84" s="35" t="s">
        <v>86</v>
      </c>
      <c r="B84" s="35">
        <v>19</v>
      </c>
      <c r="C84" s="36" t="s">
        <v>906</v>
      </c>
      <c r="D84" s="35" t="s">
        <v>88</v>
      </c>
      <c r="E84" s="37" t="s">
        <v>907</v>
      </c>
      <c r="F84" s="38" t="s">
        <v>173</v>
      </c>
      <c r="G84" s="39">
        <v>104.75</v>
      </c>
      <c r="H84" s="40">
        <v>0</v>
      </c>
      <c r="I84" s="40">
        <f>ROUND(G84*H84,P4)</f>
        <v>0</v>
      </c>
      <c r="J84" s="38" t="s">
        <v>91</v>
      </c>
      <c r="O84" s="41">
        <f>I84*0.21</f>
        <v>0</v>
      </c>
      <c r="P84">
        <v>3</v>
      </c>
    </row>
    <row r="85" ht="60">
      <c r="A85" s="35" t="s">
        <v>92</v>
      </c>
      <c r="B85" s="42"/>
      <c r="C85" s="43"/>
      <c r="D85" s="43"/>
      <c r="E85" s="37" t="s">
        <v>908</v>
      </c>
      <c r="F85" s="43"/>
      <c r="G85" s="43"/>
      <c r="H85" s="43"/>
      <c r="I85" s="43"/>
      <c r="J85" s="44"/>
    </row>
    <row r="86" ht="60">
      <c r="A86" s="35" t="s">
        <v>94</v>
      </c>
      <c r="B86" s="42"/>
      <c r="C86" s="43"/>
      <c r="D86" s="43"/>
      <c r="E86" s="45" t="s">
        <v>951</v>
      </c>
      <c r="F86" s="43"/>
      <c r="G86" s="43"/>
      <c r="H86" s="43"/>
      <c r="I86" s="43"/>
      <c r="J86" s="44"/>
    </row>
    <row r="87" ht="60">
      <c r="A87" s="35" t="s">
        <v>96</v>
      </c>
      <c r="B87" s="42"/>
      <c r="C87" s="43"/>
      <c r="D87" s="43"/>
      <c r="E87" s="37" t="s">
        <v>905</v>
      </c>
      <c r="F87" s="43"/>
      <c r="G87" s="43"/>
      <c r="H87" s="43"/>
      <c r="I87" s="43"/>
      <c r="J87" s="44"/>
    </row>
    <row r="88">
      <c r="A88" s="35" t="s">
        <v>86</v>
      </c>
      <c r="B88" s="35">
        <v>20</v>
      </c>
      <c r="C88" s="36" t="s">
        <v>910</v>
      </c>
      <c r="D88" s="35" t="s">
        <v>88</v>
      </c>
      <c r="E88" s="37" t="s">
        <v>911</v>
      </c>
      <c r="F88" s="38" t="s">
        <v>118</v>
      </c>
      <c r="G88" s="39">
        <v>4</v>
      </c>
      <c r="H88" s="40">
        <v>0</v>
      </c>
      <c r="I88" s="40">
        <f>ROUND(G88*H88,P4)</f>
        <v>0</v>
      </c>
      <c r="J88" s="38" t="s">
        <v>91</v>
      </c>
      <c r="O88" s="41">
        <f>I88*0.21</f>
        <v>0</v>
      </c>
      <c r="P88">
        <v>3</v>
      </c>
    </row>
    <row r="89">
      <c r="A89" s="35" t="s">
        <v>92</v>
      </c>
      <c r="B89" s="42"/>
      <c r="C89" s="43"/>
      <c r="D89" s="43"/>
      <c r="E89" s="46" t="s">
        <v>88</v>
      </c>
      <c r="F89" s="43"/>
      <c r="G89" s="43"/>
      <c r="H89" s="43"/>
      <c r="I89" s="43"/>
      <c r="J89" s="44"/>
    </row>
    <row r="90" ht="30">
      <c r="A90" s="35" t="s">
        <v>94</v>
      </c>
      <c r="B90" s="42"/>
      <c r="C90" s="43"/>
      <c r="D90" s="43"/>
      <c r="E90" s="45" t="s">
        <v>952</v>
      </c>
      <c r="F90" s="43"/>
      <c r="G90" s="43"/>
      <c r="H90" s="43"/>
      <c r="I90" s="43"/>
      <c r="J90" s="44"/>
    </row>
    <row r="91" ht="45">
      <c r="A91" s="35" t="s">
        <v>96</v>
      </c>
      <c r="B91" s="47"/>
      <c r="C91" s="48"/>
      <c r="D91" s="48"/>
      <c r="E91" s="37" t="s">
        <v>913</v>
      </c>
      <c r="F91" s="48"/>
      <c r="G91" s="48"/>
      <c r="H91" s="48"/>
      <c r="I91" s="48"/>
      <c r="J9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41</v>
      </c>
      <c r="I3" s="23">
        <f>SUMIFS(I8:I90,A8:A90,"SD")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41</v>
      </c>
      <c r="D4" s="20"/>
      <c r="E4" s="21" t="s">
        <v>42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86</v>
      </c>
      <c r="B9" s="35">
        <v>1</v>
      </c>
      <c r="C9" s="36" t="s">
        <v>231</v>
      </c>
      <c r="D9" s="35" t="s">
        <v>88</v>
      </c>
      <c r="E9" s="37" t="s">
        <v>159</v>
      </c>
      <c r="F9" s="38" t="s">
        <v>160</v>
      </c>
      <c r="G9" s="39">
        <v>1520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30">
      <c r="A10" s="35" t="s">
        <v>92</v>
      </c>
      <c r="B10" s="42"/>
      <c r="C10" s="43"/>
      <c r="D10" s="43"/>
      <c r="E10" s="37" t="s">
        <v>282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953</v>
      </c>
      <c r="F11" s="43"/>
      <c r="G11" s="43"/>
      <c r="H11" s="43"/>
      <c r="I11" s="43"/>
      <c r="J11" s="44"/>
    </row>
    <row r="12" ht="135">
      <c r="A12" s="35" t="s">
        <v>96</v>
      </c>
      <c r="B12" s="42"/>
      <c r="C12" s="43"/>
      <c r="D12" s="43"/>
      <c r="E12" s="37" t="s">
        <v>954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SUMIFS(I14:I29,A14:A29,"P")</f>
        <v>0</v>
      </c>
      <c r="J13" s="34"/>
    </row>
    <row r="14">
      <c r="A14" s="35" t="s">
        <v>86</v>
      </c>
      <c r="B14" s="35">
        <v>2</v>
      </c>
      <c r="C14" s="36" t="s">
        <v>920</v>
      </c>
      <c r="D14" s="35" t="s">
        <v>88</v>
      </c>
      <c r="E14" s="37" t="s">
        <v>921</v>
      </c>
      <c r="F14" s="38" t="s">
        <v>167</v>
      </c>
      <c r="G14" s="39">
        <v>760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45">
      <c r="A15" s="35" t="s">
        <v>92</v>
      </c>
      <c r="B15" s="42"/>
      <c r="C15" s="43"/>
      <c r="D15" s="43"/>
      <c r="E15" s="37" t="s">
        <v>955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956</v>
      </c>
      <c r="F16" s="43"/>
      <c r="G16" s="43"/>
      <c r="H16" s="43"/>
      <c r="I16" s="43"/>
      <c r="J16" s="44"/>
    </row>
    <row r="17" ht="409.5">
      <c r="A17" s="35" t="s">
        <v>96</v>
      </c>
      <c r="B17" s="42"/>
      <c r="C17" s="43"/>
      <c r="D17" s="43"/>
      <c r="E17" s="37" t="s">
        <v>195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269</v>
      </c>
      <c r="D18" s="35" t="s">
        <v>88</v>
      </c>
      <c r="E18" s="37" t="s">
        <v>270</v>
      </c>
      <c r="F18" s="38" t="s">
        <v>167</v>
      </c>
      <c r="G18" s="39">
        <v>760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>
      <c r="A19" s="35" t="s">
        <v>92</v>
      </c>
      <c r="B19" s="42"/>
      <c r="C19" s="43"/>
      <c r="D19" s="43"/>
      <c r="E19" s="37" t="s">
        <v>286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957</v>
      </c>
      <c r="F20" s="43"/>
      <c r="G20" s="43"/>
      <c r="H20" s="43"/>
      <c r="I20" s="43"/>
      <c r="J20" s="44"/>
    </row>
    <row r="21" ht="270">
      <c r="A21" s="35" t="s">
        <v>96</v>
      </c>
      <c r="B21" s="42"/>
      <c r="C21" s="43"/>
      <c r="D21" s="43"/>
      <c r="E21" s="37" t="s">
        <v>273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288</v>
      </c>
      <c r="D22" s="35" t="s">
        <v>88</v>
      </c>
      <c r="E22" s="37" t="s">
        <v>289</v>
      </c>
      <c r="F22" s="38" t="s">
        <v>167</v>
      </c>
      <c r="G22" s="39">
        <v>1839.694</v>
      </c>
      <c r="H22" s="40">
        <v>0</v>
      </c>
      <c r="I22" s="40">
        <f>ROUND(G22*H22,P4)</f>
        <v>0</v>
      </c>
      <c r="J22" s="38" t="s">
        <v>958</v>
      </c>
      <c r="O22" s="41">
        <f>I22*0.21</f>
        <v>0</v>
      </c>
      <c r="P22">
        <v>3</v>
      </c>
    </row>
    <row r="23">
      <c r="A23" s="35" t="s">
        <v>92</v>
      </c>
      <c r="B23" s="42"/>
      <c r="C23" s="43"/>
      <c r="D23" s="43"/>
      <c r="E23" s="37" t="s">
        <v>959</v>
      </c>
      <c r="F23" s="43"/>
      <c r="G23" s="43"/>
      <c r="H23" s="43"/>
      <c r="I23" s="43"/>
      <c r="J23" s="44"/>
    </row>
    <row r="24" ht="60">
      <c r="A24" s="35" t="s">
        <v>94</v>
      </c>
      <c r="B24" s="42"/>
      <c r="C24" s="43"/>
      <c r="D24" s="43"/>
      <c r="E24" s="45" t="s">
        <v>960</v>
      </c>
      <c r="F24" s="43"/>
      <c r="G24" s="43"/>
      <c r="H24" s="43"/>
      <c r="I24" s="43"/>
      <c r="J24" s="44"/>
    </row>
    <row r="25" ht="330">
      <c r="A25" s="35" t="s">
        <v>96</v>
      </c>
      <c r="B25" s="42"/>
      <c r="C25" s="43"/>
      <c r="D25" s="43"/>
      <c r="E25" s="37" t="s">
        <v>292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961</v>
      </c>
      <c r="D26" s="35" t="s">
        <v>88</v>
      </c>
      <c r="E26" s="37" t="s">
        <v>962</v>
      </c>
      <c r="F26" s="38" t="s">
        <v>167</v>
      </c>
      <c r="G26" s="39">
        <v>38.481999999999999</v>
      </c>
      <c r="H26" s="40">
        <v>0</v>
      </c>
      <c r="I26" s="40">
        <f>ROUND(G26*H26,P4)</f>
        <v>0</v>
      </c>
      <c r="J26" s="38" t="s">
        <v>958</v>
      </c>
      <c r="O26" s="41">
        <f>I26*0.21</f>
        <v>0</v>
      </c>
      <c r="P26">
        <v>3</v>
      </c>
    </row>
    <row r="27" ht="30">
      <c r="A27" s="35" t="s">
        <v>92</v>
      </c>
      <c r="B27" s="42"/>
      <c r="C27" s="43"/>
      <c r="D27" s="43"/>
      <c r="E27" s="37" t="s">
        <v>963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964</v>
      </c>
      <c r="F28" s="43"/>
      <c r="G28" s="43"/>
      <c r="H28" s="43"/>
      <c r="I28" s="43"/>
      <c r="J28" s="44"/>
    </row>
    <row r="29" ht="409.5">
      <c r="A29" s="35" t="s">
        <v>96</v>
      </c>
      <c r="B29" s="42"/>
      <c r="C29" s="43"/>
      <c r="D29" s="43"/>
      <c r="E29" s="37" t="s">
        <v>965</v>
      </c>
      <c r="F29" s="43"/>
      <c r="G29" s="43"/>
      <c r="H29" s="43"/>
      <c r="I29" s="43"/>
      <c r="J29" s="44"/>
    </row>
    <row r="30">
      <c r="A30" s="29" t="s">
        <v>83</v>
      </c>
      <c r="B30" s="30"/>
      <c r="C30" s="31" t="s">
        <v>114</v>
      </c>
      <c r="D30" s="32"/>
      <c r="E30" s="29" t="s">
        <v>293</v>
      </c>
      <c r="F30" s="32"/>
      <c r="G30" s="32"/>
      <c r="H30" s="32"/>
      <c r="I30" s="33">
        <f>SUMIFS(I31:I42,A31:A42,"P")</f>
        <v>0</v>
      </c>
      <c r="J30" s="34"/>
    </row>
    <row r="31">
      <c r="A31" s="35" t="s">
        <v>86</v>
      </c>
      <c r="B31" s="35">
        <v>6</v>
      </c>
      <c r="C31" s="36" t="s">
        <v>966</v>
      </c>
      <c r="D31" s="35" t="s">
        <v>88</v>
      </c>
      <c r="E31" s="37" t="s">
        <v>967</v>
      </c>
      <c r="F31" s="38" t="s">
        <v>167</v>
      </c>
      <c r="G31" s="39">
        <v>375.44099999999997</v>
      </c>
      <c r="H31" s="40">
        <v>0</v>
      </c>
      <c r="I31" s="40">
        <f>ROUND(G31*H31,P4)</f>
        <v>0</v>
      </c>
      <c r="J31" s="38" t="s">
        <v>958</v>
      </c>
      <c r="O31" s="41">
        <f>I31*0.21</f>
        <v>0</v>
      </c>
      <c r="P31">
        <v>3</v>
      </c>
    </row>
    <row r="32" ht="45">
      <c r="A32" s="35" t="s">
        <v>92</v>
      </c>
      <c r="B32" s="42"/>
      <c r="C32" s="43"/>
      <c r="D32" s="43"/>
      <c r="E32" s="37" t="s">
        <v>968</v>
      </c>
      <c r="F32" s="43"/>
      <c r="G32" s="43"/>
      <c r="H32" s="43"/>
      <c r="I32" s="43"/>
      <c r="J32" s="44"/>
    </row>
    <row r="33" ht="30">
      <c r="A33" s="35" t="s">
        <v>94</v>
      </c>
      <c r="B33" s="42"/>
      <c r="C33" s="43"/>
      <c r="D33" s="43"/>
      <c r="E33" s="45" t="s">
        <v>969</v>
      </c>
      <c r="F33" s="43"/>
      <c r="G33" s="43"/>
      <c r="H33" s="43"/>
      <c r="I33" s="43"/>
      <c r="J33" s="44"/>
    </row>
    <row r="34" ht="105">
      <c r="A34" s="35" t="s">
        <v>96</v>
      </c>
      <c r="B34" s="42"/>
      <c r="C34" s="43"/>
      <c r="D34" s="43"/>
      <c r="E34" s="37" t="s">
        <v>970</v>
      </c>
      <c r="F34" s="43"/>
      <c r="G34" s="43"/>
      <c r="H34" s="43"/>
      <c r="I34" s="43"/>
      <c r="J34" s="44"/>
    </row>
    <row r="35">
      <c r="A35" s="35" t="s">
        <v>86</v>
      </c>
      <c r="B35" s="35">
        <v>7</v>
      </c>
      <c r="C35" s="36" t="s">
        <v>971</v>
      </c>
      <c r="D35" s="35" t="s">
        <v>88</v>
      </c>
      <c r="E35" s="37" t="s">
        <v>972</v>
      </c>
      <c r="F35" s="38" t="s">
        <v>167</v>
      </c>
      <c r="G35" s="39">
        <v>60.299999999999997</v>
      </c>
      <c r="H35" s="40">
        <v>0</v>
      </c>
      <c r="I35" s="40">
        <f>ROUND(G35*H35,P4)</f>
        <v>0</v>
      </c>
      <c r="J35" s="38" t="s">
        <v>958</v>
      </c>
      <c r="O35" s="41">
        <f>I35*0.21</f>
        <v>0</v>
      </c>
      <c r="P35">
        <v>3</v>
      </c>
    </row>
    <row r="36" ht="60">
      <c r="A36" s="35" t="s">
        <v>92</v>
      </c>
      <c r="B36" s="42"/>
      <c r="C36" s="43"/>
      <c r="D36" s="43"/>
      <c r="E36" s="37" t="s">
        <v>973</v>
      </c>
      <c r="F36" s="43"/>
      <c r="G36" s="43"/>
      <c r="H36" s="43"/>
      <c r="I36" s="43"/>
      <c r="J36" s="44"/>
    </row>
    <row r="37" ht="30">
      <c r="A37" s="35" t="s">
        <v>94</v>
      </c>
      <c r="B37" s="42"/>
      <c r="C37" s="43"/>
      <c r="D37" s="43"/>
      <c r="E37" s="45" t="s">
        <v>974</v>
      </c>
      <c r="F37" s="43"/>
      <c r="G37" s="43"/>
      <c r="H37" s="43"/>
      <c r="I37" s="43"/>
      <c r="J37" s="44"/>
    </row>
    <row r="38" ht="409.5">
      <c r="A38" s="35" t="s">
        <v>96</v>
      </c>
      <c r="B38" s="42"/>
      <c r="C38" s="43"/>
      <c r="D38" s="43"/>
      <c r="E38" s="37" t="s">
        <v>931</v>
      </c>
      <c r="F38" s="43"/>
      <c r="G38" s="43"/>
      <c r="H38" s="43"/>
      <c r="I38" s="43"/>
      <c r="J38" s="44"/>
    </row>
    <row r="39">
      <c r="A39" s="35" t="s">
        <v>86</v>
      </c>
      <c r="B39" s="35">
        <v>8</v>
      </c>
      <c r="C39" s="36" t="s">
        <v>932</v>
      </c>
      <c r="D39" s="35" t="s">
        <v>88</v>
      </c>
      <c r="E39" s="37" t="s">
        <v>933</v>
      </c>
      <c r="F39" s="38" t="s">
        <v>160</v>
      </c>
      <c r="G39" s="39">
        <v>4.5730000000000004</v>
      </c>
      <c r="H39" s="40">
        <v>0</v>
      </c>
      <c r="I39" s="40">
        <f>ROUND(G39*H39,P4)</f>
        <v>0</v>
      </c>
      <c r="J39" s="38" t="s">
        <v>91</v>
      </c>
      <c r="O39" s="41">
        <f>I39*0.21</f>
        <v>0</v>
      </c>
      <c r="P39">
        <v>3</v>
      </c>
    </row>
    <row r="40" ht="45">
      <c r="A40" s="35" t="s">
        <v>92</v>
      </c>
      <c r="B40" s="42"/>
      <c r="C40" s="43"/>
      <c r="D40" s="43"/>
      <c r="E40" s="37" t="s">
        <v>975</v>
      </c>
      <c r="F40" s="43"/>
      <c r="G40" s="43"/>
      <c r="H40" s="43"/>
      <c r="I40" s="43"/>
      <c r="J40" s="44"/>
    </row>
    <row r="41">
      <c r="A41" s="35" t="s">
        <v>94</v>
      </c>
      <c r="B41" s="42"/>
      <c r="C41" s="43"/>
      <c r="D41" s="43"/>
      <c r="E41" s="45" t="s">
        <v>976</v>
      </c>
      <c r="F41" s="43"/>
      <c r="G41" s="43"/>
      <c r="H41" s="43"/>
      <c r="I41" s="43"/>
      <c r="J41" s="44"/>
    </row>
    <row r="42" ht="375">
      <c r="A42" s="35" t="s">
        <v>96</v>
      </c>
      <c r="B42" s="42"/>
      <c r="C42" s="43"/>
      <c r="D42" s="43"/>
      <c r="E42" s="37" t="s">
        <v>936</v>
      </c>
      <c r="F42" s="43"/>
      <c r="G42" s="43"/>
      <c r="H42" s="43"/>
      <c r="I42" s="43"/>
      <c r="J42" s="44"/>
    </row>
    <row r="43">
      <c r="A43" s="29" t="s">
        <v>83</v>
      </c>
      <c r="B43" s="30"/>
      <c r="C43" s="31" t="s">
        <v>387</v>
      </c>
      <c r="D43" s="32"/>
      <c r="E43" s="29" t="s">
        <v>388</v>
      </c>
      <c r="F43" s="32"/>
      <c r="G43" s="32"/>
      <c r="H43" s="32"/>
      <c r="I43" s="33">
        <f>SUMIFS(I44:I55,A44:A55,"P")</f>
        <v>0</v>
      </c>
      <c r="J43" s="34"/>
    </row>
    <row r="44">
      <c r="A44" s="35" t="s">
        <v>86</v>
      </c>
      <c r="B44" s="35">
        <v>9</v>
      </c>
      <c r="C44" s="36" t="s">
        <v>977</v>
      </c>
      <c r="D44" s="35"/>
      <c r="E44" s="37" t="s">
        <v>978</v>
      </c>
      <c r="F44" s="38" t="s">
        <v>90</v>
      </c>
      <c r="G44" s="39">
        <v>1</v>
      </c>
      <c r="H44" s="40">
        <v>0</v>
      </c>
      <c r="I44" s="40">
        <f>ROUND(G44*H44,P4)</f>
        <v>0</v>
      </c>
      <c r="J44" s="38" t="s">
        <v>112</v>
      </c>
      <c r="O44" s="41">
        <f>I44*0.21</f>
        <v>0</v>
      </c>
      <c r="P44">
        <v>3</v>
      </c>
    </row>
    <row r="45" ht="90">
      <c r="A45" s="35" t="s">
        <v>92</v>
      </c>
      <c r="B45" s="42"/>
      <c r="C45" s="43"/>
      <c r="D45" s="43"/>
      <c r="E45" s="37" t="s">
        <v>979</v>
      </c>
      <c r="F45" s="43"/>
      <c r="G45" s="43"/>
      <c r="H45" s="43"/>
      <c r="I45" s="43"/>
      <c r="J45" s="44"/>
    </row>
    <row r="46" ht="30">
      <c r="A46" s="35" t="s">
        <v>94</v>
      </c>
      <c r="B46" s="42"/>
      <c r="C46" s="43"/>
      <c r="D46" s="43"/>
      <c r="E46" s="45" t="s">
        <v>980</v>
      </c>
      <c r="F46" s="43"/>
      <c r="G46" s="43"/>
      <c r="H46" s="43"/>
      <c r="I46" s="43"/>
      <c r="J46" s="44"/>
    </row>
    <row r="47" ht="345">
      <c r="A47" s="35" t="s">
        <v>96</v>
      </c>
      <c r="B47" s="42"/>
      <c r="C47" s="43"/>
      <c r="D47" s="43"/>
      <c r="E47" s="37" t="s">
        <v>406</v>
      </c>
      <c r="F47" s="43"/>
      <c r="G47" s="43"/>
      <c r="H47" s="43"/>
      <c r="I47" s="43"/>
      <c r="J47" s="44"/>
    </row>
    <row r="48">
      <c r="A48" s="35" t="s">
        <v>86</v>
      </c>
      <c r="B48" s="35">
        <v>10</v>
      </c>
      <c r="C48" s="36" t="s">
        <v>981</v>
      </c>
      <c r="D48" s="35" t="s">
        <v>88</v>
      </c>
      <c r="E48" s="37" t="s">
        <v>982</v>
      </c>
      <c r="F48" s="38" t="s">
        <v>167</v>
      </c>
      <c r="G48" s="39">
        <v>92.561999999999998</v>
      </c>
      <c r="H48" s="40">
        <v>0</v>
      </c>
      <c r="I48" s="40">
        <f>ROUND(G48*H48,P4)</f>
        <v>0</v>
      </c>
      <c r="J48" s="38" t="s">
        <v>958</v>
      </c>
      <c r="O48" s="41">
        <f>I48*0.21</f>
        <v>0</v>
      </c>
      <c r="P48">
        <v>3</v>
      </c>
    </row>
    <row r="49" ht="45">
      <c r="A49" s="35" t="s">
        <v>92</v>
      </c>
      <c r="B49" s="42"/>
      <c r="C49" s="43"/>
      <c r="D49" s="43"/>
      <c r="E49" s="37" t="s">
        <v>983</v>
      </c>
      <c r="F49" s="43"/>
      <c r="G49" s="43"/>
      <c r="H49" s="43"/>
      <c r="I49" s="43"/>
      <c r="J49" s="44"/>
    </row>
    <row r="50" ht="90">
      <c r="A50" s="35" t="s">
        <v>94</v>
      </c>
      <c r="B50" s="42"/>
      <c r="C50" s="43"/>
      <c r="D50" s="43"/>
      <c r="E50" s="45" t="s">
        <v>984</v>
      </c>
      <c r="F50" s="43"/>
      <c r="G50" s="43"/>
      <c r="H50" s="43"/>
      <c r="I50" s="43"/>
      <c r="J50" s="44"/>
    </row>
    <row r="51" ht="409.5">
      <c r="A51" s="35" t="s">
        <v>96</v>
      </c>
      <c r="B51" s="42"/>
      <c r="C51" s="43"/>
      <c r="D51" s="43"/>
      <c r="E51" s="37" t="s">
        <v>393</v>
      </c>
      <c r="F51" s="43"/>
      <c r="G51" s="43"/>
      <c r="H51" s="43"/>
      <c r="I51" s="43"/>
      <c r="J51" s="44"/>
    </row>
    <row r="52">
      <c r="A52" s="35" t="s">
        <v>86</v>
      </c>
      <c r="B52" s="35">
        <v>11</v>
      </c>
      <c r="C52" s="36" t="s">
        <v>407</v>
      </c>
      <c r="D52" s="35" t="s">
        <v>88</v>
      </c>
      <c r="E52" s="37" t="s">
        <v>408</v>
      </c>
      <c r="F52" s="38" t="s">
        <v>167</v>
      </c>
      <c r="G52" s="39">
        <v>28.533000000000001</v>
      </c>
      <c r="H52" s="40">
        <v>0</v>
      </c>
      <c r="I52" s="40">
        <f>ROUND(G52*H52,P4)</f>
        <v>0</v>
      </c>
      <c r="J52" s="38" t="s">
        <v>958</v>
      </c>
      <c r="O52" s="41">
        <f>I52*0.21</f>
        <v>0</v>
      </c>
      <c r="P52">
        <v>3</v>
      </c>
    </row>
    <row r="53" ht="30">
      <c r="A53" s="35" t="s">
        <v>92</v>
      </c>
      <c r="B53" s="42"/>
      <c r="C53" s="43"/>
      <c r="D53" s="43"/>
      <c r="E53" s="37" t="s">
        <v>985</v>
      </c>
      <c r="F53" s="43"/>
      <c r="G53" s="43"/>
      <c r="H53" s="43"/>
      <c r="I53" s="43"/>
      <c r="J53" s="44"/>
    </row>
    <row r="54" ht="60">
      <c r="A54" s="35" t="s">
        <v>94</v>
      </c>
      <c r="B54" s="42"/>
      <c r="C54" s="43"/>
      <c r="D54" s="43"/>
      <c r="E54" s="45" t="s">
        <v>986</v>
      </c>
      <c r="F54" s="43"/>
      <c r="G54" s="43"/>
      <c r="H54" s="43"/>
      <c r="I54" s="43"/>
      <c r="J54" s="44"/>
    </row>
    <row r="55" ht="150">
      <c r="A55" s="35" t="s">
        <v>96</v>
      </c>
      <c r="B55" s="42"/>
      <c r="C55" s="43"/>
      <c r="D55" s="43"/>
      <c r="E55" s="37" t="s">
        <v>411</v>
      </c>
      <c r="F55" s="43"/>
      <c r="G55" s="43"/>
      <c r="H55" s="43"/>
      <c r="I55" s="43"/>
      <c r="J55" s="44"/>
    </row>
    <row r="56">
      <c r="A56" s="29" t="s">
        <v>83</v>
      </c>
      <c r="B56" s="30"/>
      <c r="C56" s="31" t="s">
        <v>312</v>
      </c>
      <c r="D56" s="32"/>
      <c r="E56" s="29" t="s">
        <v>313</v>
      </c>
      <c r="F56" s="32"/>
      <c r="G56" s="32"/>
      <c r="H56" s="32"/>
      <c r="I56" s="33">
        <f>SUMIFS(I57:I72,A57:A72,"P")</f>
        <v>0</v>
      </c>
      <c r="J56" s="34"/>
    </row>
    <row r="57" ht="30">
      <c r="A57" s="35" t="s">
        <v>86</v>
      </c>
      <c r="B57" s="35">
        <v>12</v>
      </c>
      <c r="C57" s="36" t="s">
        <v>987</v>
      </c>
      <c r="D57" s="35" t="s">
        <v>88</v>
      </c>
      <c r="E57" s="37" t="s">
        <v>988</v>
      </c>
      <c r="F57" s="38" t="s">
        <v>173</v>
      </c>
      <c r="G57" s="39">
        <v>212.22499999999999</v>
      </c>
      <c r="H57" s="40">
        <v>0</v>
      </c>
      <c r="I57" s="40">
        <f>ROUND(G57*H57,P4)</f>
        <v>0</v>
      </c>
      <c r="J57" s="38" t="s">
        <v>958</v>
      </c>
      <c r="O57" s="41">
        <f>I57*0.21</f>
        <v>0</v>
      </c>
      <c r="P57">
        <v>3</v>
      </c>
    </row>
    <row r="58" ht="30">
      <c r="A58" s="35" t="s">
        <v>92</v>
      </c>
      <c r="B58" s="42"/>
      <c r="C58" s="43"/>
      <c r="D58" s="43"/>
      <c r="E58" s="37" t="s">
        <v>989</v>
      </c>
      <c r="F58" s="43"/>
      <c r="G58" s="43"/>
      <c r="H58" s="43"/>
      <c r="I58" s="43"/>
      <c r="J58" s="44"/>
    </row>
    <row r="59" ht="30">
      <c r="A59" s="35" t="s">
        <v>94</v>
      </c>
      <c r="B59" s="42"/>
      <c r="C59" s="43"/>
      <c r="D59" s="43"/>
      <c r="E59" s="45" t="s">
        <v>990</v>
      </c>
      <c r="F59" s="43"/>
      <c r="G59" s="43"/>
      <c r="H59" s="43"/>
      <c r="I59" s="43"/>
      <c r="J59" s="44"/>
    </row>
    <row r="60" ht="285">
      <c r="A60" s="35" t="s">
        <v>96</v>
      </c>
      <c r="B60" s="42"/>
      <c r="C60" s="43"/>
      <c r="D60" s="43"/>
      <c r="E60" s="37" t="s">
        <v>991</v>
      </c>
      <c r="F60" s="43"/>
      <c r="G60" s="43"/>
      <c r="H60" s="43"/>
      <c r="I60" s="43"/>
      <c r="J60" s="44"/>
    </row>
    <row r="61" ht="30">
      <c r="A61" s="35" t="s">
        <v>86</v>
      </c>
      <c r="B61" s="35">
        <v>13</v>
      </c>
      <c r="C61" s="36" t="s">
        <v>992</v>
      </c>
      <c r="D61" s="35" t="s">
        <v>88</v>
      </c>
      <c r="E61" s="37" t="s">
        <v>993</v>
      </c>
      <c r="F61" s="38" t="s">
        <v>173</v>
      </c>
      <c r="G61" s="39">
        <v>413.39999999999998</v>
      </c>
      <c r="H61" s="40">
        <v>0</v>
      </c>
      <c r="I61" s="40">
        <f>ROUND(G61*H61,P4)</f>
        <v>0</v>
      </c>
      <c r="J61" s="38" t="s">
        <v>958</v>
      </c>
      <c r="O61" s="41">
        <f>I61*0.21</f>
        <v>0</v>
      </c>
      <c r="P61">
        <v>3</v>
      </c>
    </row>
    <row r="62" ht="30">
      <c r="A62" s="35" t="s">
        <v>92</v>
      </c>
      <c r="B62" s="42"/>
      <c r="C62" s="43"/>
      <c r="D62" s="43"/>
      <c r="E62" s="37" t="s">
        <v>994</v>
      </c>
      <c r="F62" s="43"/>
      <c r="G62" s="43"/>
      <c r="H62" s="43"/>
      <c r="I62" s="43"/>
      <c r="J62" s="44"/>
    </row>
    <row r="63" ht="30">
      <c r="A63" s="35" t="s">
        <v>94</v>
      </c>
      <c r="B63" s="42"/>
      <c r="C63" s="43"/>
      <c r="D63" s="43"/>
      <c r="E63" s="45" t="s">
        <v>995</v>
      </c>
      <c r="F63" s="43"/>
      <c r="G63" s="43"/>
      <c r="H63" s="43"/>
      <c r="I63" s="43"/>
      <c r="J63" s="44"/>
    </row>
    <row r="64" ht="285">
      <c r="A64" s="35" t="s">
        <v>96</v>
      </c>
      <c r="B64" s="42"/>
      <c r="C64" s="43"/>
      <c r="D64" s="43"/>
      <c r="E64" s="37" t="s">
        <v>991</v>
      </c>
      <c r="F64" s="43"/>
      <c r="G64" s="43"/>
      <c r="H64" s="43"/>
      <c r="I64" s="43"/>
      <c r="J64" s="44"/>
    </row>
    <row r="65">
      <c r="A65" s="35" t="s">
        <v>86</v>
      </c>
      <c r="B65" s="35">
        <v>14</v>
      </c>
      <c r="C65" s="36" t="s">
        <v>996</v>
      </c>
      <c r="D65" s="35" t="s">
        <v>88</v>
      </c>
      <c r="E65" s="37" t="s">
        <v>997</v>
      </c>
      <c r="F65" s="38" t="s">
        <v>173</v>
      </c>
      <c r="G65" s="39">
        <v>243.90000000000001</v>
      </c>
      <c r="H65" s="40">
        <v>0</v>
      </c>
      <c r="I65" s="40">
        <f>ROUND(G65*H65,P4)</f>
        <v>0</v>
      </c>
      <c r="J65" s="38" t="s">
        <v>958</v>
      </c>
      <c r="O65" s="41">
        <f>I65*0.21</f>
        <v>0</v>
      </c>
      <c r="P65">
        <v>3</v>
      </c>
    </row>
    <row r="66" ht="30">
      <c r="A66" s="35" t="s">
        <v>92</v>
      </c>
      <c r="B66" s="42"/>
      <c r="C66" s="43"/>
      <c r="D66" s="43"/>
      <c r="E66" s="37" t="s">
        <v>998</v>
      </c>
      <c r="F66" s="43"/>
      <c r="G66" s="43"/>
      <c r="H66" s="43"/>
      <c r="I66" s="43"/>
      <c r="J66" s="44"/>
    </row>
    <row r="67" ht="30">
      <c r="A67" s="35" t="s">
        <v>94</v>
      </c>
      <c r="B67" s="42"/>
      <c r="C67" s="43"/>
      <c r="D67" s="43"/>
      <c r="E67" s="45" t="s">
        <v>999</v>
      </c>
      <c r="F67" s="43"/>
      <c r="G67" s="43"/>
      <c r="H67" s="43"/>
      <c r="I67" s="43"/>
      <c r="J67" s="44"/>
    </row>
    <row r="68" ht="285">
      <c r="A68" s="35" t="s">
        <v>96</v>
      </c>
      <c r="B68" s="42"/>
      <c r="C68" s="43"/>
      <c r="D68" s="43"/>
      <c r="E68" s="37" t="s">
        <v>991</v>
      </c>
      <c r="F68" s="43"/>
      <c r="G68" s="43"/>
      <c r="H68" s="43"/>
      <c r="I68" s="43"/>
      <c r="J68" s="44"/>
    </row>
    <row r="69">
      <c r="A69" s="35" t="s">
        <v>86</v>
      </c>
      <c r="B69" s="35">
        <v>15</v>
      </c>
      <c r="C69" s="36" t="s">
        <v>1000</v>
      </c>
      <c r="D69" s="35" t="s">
        <v>88</v>
      </c>
      <c r="E69" s="37" t="s">
        <v>1001</v>
      </c>
      <c r="F69" s="38" t="s">
        <v>173</v>
      </c>
      <c r="G69" s="39">
        <v>413.39999999999998</v>
      </c>
      <c r="H69" s="40">
        <v>0</v>
      </c>
      <c r="I69" s="40">
        <f>ROUND(G69*H69,P4)</f>
        <v>0</v>
      </c>
      <c r="J69" s="38" t="s">
        <v>958</v>
      </c>
      <c r="O69" s="41">
        <f>I69*0.21</f>
        <v>0</v>
      </c>
      <c r="P69">
        <v>3</v>
      </c>
    </row>
    <row r="70">
      <c r="A70" s="35" t="s">
        <v>92</v>
      </c>
      <c r="B70" s="42"/>
      <c r="C70" s="43"/>
      <c r="D70" s="43"/>
      <c r="E70" s="37" t="s">
        <v>1002</v>
      </c>
      <c r="F70" s="43"/>
      <c r="G70" s="43"/>
      <c r="H70" s="43"/>
      <c r="I70" s="43"/>
      <c r="J70" s="44"/>
    </row>
    <row r="71" ht="30">
      <c r="A71" s="35" t="s">
        <v>94</v>
      </c>
      <c r="B71" s="42"/>
      <c r="C71" s="43"/>
      <c r="D71" s="43"/>
      <c r="E71" s="45" t="s">
        <v>995</v>
      </c>
      <c r="F71" s="43"/>
      <c r="G71" s="43"/>
      <c r="H71" s="43"/>
      <c r="I71" s="43"/>
      <c r="J71" s="44"/>
    </row>
    <row r="72" ht="75">
      <c r="A72" s="35" t="s">
        <v>96</v>
      </c>
      <c r="B72" s="42"/>
      <c r="C72" s="43"/>
      <c r="D72" s="43"/>
      <c r="E72" s="37" t="s">
        <v>1003</v>
      </c>
      <c r="F72" s="43"/>
      <c r="G72" s="43"/>
      <c r="H72" s="43"/>
      <c r="I72" s="43"/>
      <c r="J72" s="44"/>
    </row>
    <row r="73">
      <c r="A73" s="29" t="s">
        <v>83</v>
      </c>
      <c r="B73" s="30"/>
      <c r="C73" s="31" t="s">
        <v>468</v>
      </c>
      <c r="D73" s="32"/>
      <c r="E73" s="29" t="s">
        <v>469</v>
      </c>
      <c r="F73" s="32"/>
      <c r="G73" s="32"/>
      <c r="H73" s="32"/>
      <c r="I73" s="33">
        <f>SUMIFS(I74:I77,A74:A77,"P")</f>
        <v>0</v>
      </c>
      <c r="J73" s="34"/>
    </row>
    <row r="74">
      <c r="A74" s="35" t="s">
        <v>86</v>
      </c>
      <c r="B74" s="35">
        <v>16</v>
      </c>
      <c r="C74" s="36" t="s">
        <v>1004</v>
      </c>
      <c r="D74" s="35" t="s">
        <v>88</v>
      </c>
      <c r="E74" s="37" t="s">
        <v>1005</v>
      </c>
      <c r="F74" s="38" t="s">
        <v>204</v>
      </c>
      <c r="G74" s="39">
        <v>54.200000000000003</v>
      </c>
      <c r="H74" s="40">
        <v>0</v>
      </c>
      <c r="I74" s="40">
        <f>ROUND(G74*H74,P4)</f>
        <v>0</v>
      </c>
      <c r="J74" s="38" t="s">
        <v>958</v>
      </c>
      <c r="O74" s="41">
        <f>I74*0.21</f>
        <v>0</v>
      </c>
      <c r="P74">
        <v>3</v>
      </c>
    </row>
    <row r="75" ht="30">
      <c r="A75" s="35" t="s">
        <v>92</v>
      </c>
      <c r="B75" s="42"/>
      <c r="C75" s="43"/>
      <c r="D75" s="43"/>
      <c r="E75" s="37" t="s">
        <v>1006</v>
      </c>
      <c r="F75" s="43"/>
      <c r="G75" s="43"/>
      <c r="H75" s="43"/>
      <c r="I75" s="43"/>
      <c r="J75" s="44"/>
    </row>
    <row r="76" ht="30">
      <c r="A76" s="35" t="s">
        <v>94</v>
      </c>
      <c r="B76" s="42"/>
      <c r="C76" s="43"/>
      <c r="D76" s="43"/>
      <c r="E76" s="45" t="s">
        <v>1007</v>
      </c>
      <c r="F76" s="43"/>
      <c r="G76" s="43"/>
      <c r="H76" s="43"/>
      <c r="I76" s="43"/>
      <c r="J76" s="44"/>
    </row>
    <row r="77" ht="330">
      <c r="A77" s="35" t="s">
        <v>96</v>
      </c>
      <c r="B77" s="42"/>
      <c r="C77" s="43"/>
      <c r="D77" s="43"/>
      <c r="E77" s="37" t="s">
        <v>1008</v>
      </c>
      <c r="F77" s="43"/>
      <c r="G77" s="43"/>
      <c r="H77" s="43"/>
      <c r="I77" s="43"/>
      <c r="J77" s="44"/>
    </row>
    <row r="78">
      <c r="A78" s="29" t="s">
        <v>83</v>
      </c>
      <c r="B78" s="30"/>
      <c r="C78" s="31" t="s">
        <v>200</v>
      </c>
      <c r="D78" s="32"/>
      <c r="E78" s="29" t="s">
        <v>201</v>
      </c>
      <c r="F78" s="32"/>
      <c r="G78" s="32"/>
      <c r="H78" s="32"/>
      <c r="I78" s="33">
        <f>SUMIFS(I79:I90,A79:A90,"P")</f>
        <v>0</v>
      </c>
      <c r="J78" s="34"/>
    </row>
    <row r="79">
      <c r="A79" s="35" t="s">
        <v>86</v>
      </c>
      <c r="B79" s="35">
        <v>17</v>
      </c>
      <c r="C79" s="36" t="s">
        <v>1009</v>
      </c>
      <c r="D79" s="35" t="s">
        <v>88</v>
      </c>
      <c r="E79" s="37" t="s">
        <v>1010</v>
      </c>
      <c r="F79" s="38" t="s">
        <v>204</v>
      </c>
      <c r="G79" s="39">
        <v>20</v>
      </c>
      <c r="H79" s="40">
        <v>0</v>
      </c>
      <c r="I79" s="40">
        <f>ROUND(G79*H79,P4)</f>
        <v>0</v>
      </c>
      <c r="J79" s="38" t="s">
        <v>958</v>
      </c>
      <c r="O79" s="41">
        <f>I79*0.21</f>
        <v>0</v>
      </c>
      <c r="P79">
        <v>3</v>
      </c>
    </row>
    <row r="80">
      <c r="A80" s="35" t="s">
        <v>92</v>
      </c>
      <c r="B80" s="42"/>
      <c r="C80" s="43"/>
      <c r="D80" s="43"/>
      <c r="E80" s="37" t="s">
        <v>1011</v>
      </c>
      <c r="F80" s="43"/>
      <c r="G80" s="43"/>
      <c r="H80" s="43"/>
      <c r="I80" s="43"/>
      <c r="J80" s="44"/>
    </row>
    <row r="81" ht="30">
      <c r="A81" s="35" t="s">
        <v>94</v>
      </c>
      <c r="B81" s="42"/>
      <c r="C81" s="43"/>
      <c r="D81" s="43"/>
      <c r="E81" s="45" t="s">
        <v>1012</v>
      </c>
      <c r="F81" s="43"/>
      <c r="G81" s="43"/>
      <c r="H81" s="43"/>
      <c r="I81" s="43"/>
      <c r="J81" s="44"/>
    </row>
    <row r="82" ht="135">
      <c r="A82" s="35" t="s">
        <v>96</v>
      </c>
      <c r="B82" s="42"/>
      <c r="C82" s="43"/>
      <c r="D82" s="43"/>
      <c r="E82" s="37" t="s">
        <v>1013</v>
      </c>
      <c r="F82" s="43"/>
      <c r="G82" s="43"/>
      <c r="H82" s="43"/>
      <c r="I82" s="43"/>
      <c r="J82" s="44"/>
    </row>
    <row r="83">
      <c r="A83" s="35" t="s">
        <v>86</v>
      </c>
      <c r="B83" s="35">
        <v>18</v>
      </c>
      <c r="C83" s="36" t="s">
        <v>1014</v>
      </c>
      <c r="D83" s="35" t="s">
        <v>88</v>
      </c>
      <c r="E83" s="37" t="s">
        <v>1015</v>
      </c>
      <c r="F83" s="38" t="s">
        <v>118</v>
      </c>
      <c r="G83" s="39">
        <v>20</v>
      </c>
      <c r="H83" s="40">
        <v>0</v>
      </c>
      <c r="I83" s="40">
        <f>ROUND(G83*H83,P4)</f>
        <v>0</v>
      </c>
      <c r="J83" s="38" t="s">
        <v>958</v>
      </c>
      <c r="O83" s="41">
        <f>I83*0.21</f>
        <v>0</v>
      </c>
      <c r="P83">
        <v>3</v>
      </c>
    </row>
    <row r="84">
      <c r="A84" s="35" t="s">
        <v>92</v>
      </c>
      <c r="B84" s="42"/>
      <c r="C84" s="43"/>
      <c r="D84" s="43"/>
      <c r="E84" s="46" t="s">
        <v>88</v>
      </c>
      <c r="F84" s="43"/>
      <c r="G84" s="43"/>
      <c r="H84" s="43"/>
      <c r="I84" s="43"/>
      <c r="J84" s="44"/>
    </row>
    <row r="85" ht="30">
      <c r="A85" s="35" t="s">
        <v>94</v>
      </c>
      <c r="B85" s="42"/>
      <c r="C85" s="43"/>
      <c r="D85" s="43"/>
      <c r="E85" s="45" t="s">
        <v>1016</v>
      </c>
      <c r="F85" s="43"/>
      <c r="G85" s="43"/>
      <c r="H85" s="43"/>
      <c r="I85" s="43"/>
      <c r="J85" s="44"/>
    </row>
    <row r="86" ht="75">
      <c r="A86" s="35" t="s">
        <v>96</v>
      </c>
      <c r="B86" s="42"/>
      <c r="C86" s="43"/>
      <c r="D86" s="43"/>
      <c r="E86" s="37" t="s">
        <v>1017</v>
      </c>
      <c r="F86" s="43"/>
      <c r="G86" s="43"/>
      <c r="H86" s="43"/>
      <c r="I86" s="43"/>
      <c r="J86" s="44"/>
    </row>
    <row r="87" ht="30">
      <c r="A87" s="35" t="s">
        <v>86</v>
      </c>
      <c r="B87" s="35">
        <v>19</v>
      </c>
      <c r="C87" s="36" t="s">
        <v>1018</v>
      </c>
      <c r="D87" s="35" t="s">
        <v>88</v>
      </c>
      <c r="E87" s="37" t="s">
        <v>1019</v>
      </c>
      <c r="F87" s="38" t="s">
        <v>204</v>
      </c>
      <c r="G87" s="39">
        <v>46</v>
      </c>
      <c r="H87" s="40">
        <v>0</v>
      </c>
      <c r="I87" s="40">
        <f>ROUND(G87*H87,P4)</f>
        <v>0</v>
      </c>
      <c r="J87" s="38" t="s">
        <v>958</v>
      </c>
      <c r="O87" s="41">
        <f>I87*0.21</f>
        <v>0</v>
      </c>
      <c r="P87">
        <v>3</v>
      </c>
    </row>
    <row r="88">
      <c r="A88" s="35" t="s">
        <v>92</v>
      </c>
      <c r="B88" s="42"/>
      <c r="C88" s="43"/>
      <c r="D88" s="43"/>
      <c r="E88" s="37" t="s">
        <v>1020</v>
      </c>
      <c r="F88" s="43"/>
      <c r="G88" s="43"/>
      <c r="H88" s="43"/>
      <c r="I88" s="43"/>
      <c r="J88" s="44"/>
    </row>
    <row r="89" ht="30">
      <c r="A89" s="35" t="s">
        <v>94</v>
      </c>
      <c r="B89" s="42"/>
      <c r="C89" s="43"/>
      <c r="D89" s="43"/>
      <c r="E89" s="45" t="s">
        <v>1021</v>
      </c>
      <c r="F89" s="43"/>
      <c r="G89" s="43"/>
      <c r="H89" s="43"/>
      <c r="I89" s="43"/>
      <c r="J89" s="44"/>
    </row>
    <row r="90" ht="90">
      <c r="A90" s="35" t="s">
        <v>96</v>
      </c>
      <c r="B90" s="47"/>
      <c r="C90" s="48"/>
      <c r="D90" s="48"/>
      <c r="E90" s="37" t="s">
        <v>599</v>
      </c>
      <c r="F90" s="48"/>
      <c r="G90" s="48"/>
      <c r="H90" s="48"/>
      <c r="I90" s="48"/>
      <c r="J9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43</v>
      </c>
      <c r="I3" s="23">
        <f>SUMIFS(I8:I106,A8:A106,"SD")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43</v>
      </c>
      <c r="D4" s="20"/>
      <c r="E4" s="21" t="s">
        <v>44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86</v>
      </c>
      <c r="B9" s="35">
        <v>1</v>
      </c>
      <c r="C9" s="36" t="s">
        <v>231</v>
      </c>
      <c r="D9" s="35" t="s">
        <v>88</v>
      </c>
      <c r="E9" s="37" t="s">
        <v>159</v>
      </c>
      <c r="F9" s="38" t="s">
        <v>160</v>
      </c>
      <c r="G9" s="39">
        <v>2140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30">
      <c r="A10" s="35" t="s">
        <v>92</v>
      </c>
      <c r="B10" s="42"/>
      <c r="C10" s="43"/>
      <c r="D10" s="43"/>
      <c r="E10" s="37" t="s">
        <v>282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1022</v>
      </c>
      <c r="F11" s="43"/>
      <c r="G11" s="43"/>
      <c r="H11" s="43"/>
      <c r="I11" s="43"/>
      <c r="J11" s="44"/>
    </row>
    <row r="12" ht="135">
      <c r="A12" s="35" t="s">
        <v>96</v>
      </c>
      <c r="B12" s="42"/>
      <c r="C12" s="43"/>
      <c r="D12" s="43"/>
      <c r="E12" s="37" t="s">
        <v>234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SUMIFS(I14:I29,A14:A29,"P")</f>
        <v>0</v>
      </c>
      <c r="J13" s="34"/>
    </row>
    <row r="14">
      <c r="A14" s="35" t="s">
        <v>86</v>
      </c>
      <c r="B14" s="35">
        <v>2</v>
      </c>
      <c r="C14" s="36" t="s">
        <v>920</v>
      </c>
      <c r="D14" s="35" t="s">
        <v>88</v>
      </c>
      <c r="E14" s="37" t="s">
        <v>921</v>
      </c>
      <c r="F14" s="38" t="s">
        <v>167</v>
      </c>
      <c r="G14" s="39">
        <v>1070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45">
      <c r="A15" s="35" t="s">
        <v>92</v>
      </c>
      <c r="B15" s="42"/>
      <c r="C15" s="43"/>
      <c r="D15" s="43"/>
      <c r="E15" s="37" t="s">
        <v>1023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1024</v>
      </c>
      <c r="F16" s="43"/>
      <c r="G16" s="43"/>
      <c r="H16" s="43"/>
      <c r="I16" s="43"/>
      <c r="J16" s="44"/>
    </row>
    <row r="17" ht="409.5">
      <c r="A17" s="35" t="s">
        <v>96</v>
      </c>
      <c r="B17" s="42"/>
      <c r="C17" s="43"/>
      <c r="D17" s="43"/>
      <c r="E17" s="37" t="s">
        <v>195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269</v>
      </c>
      <c r="D18" s="35" t="s">
        <v>88</v>
      </c>
      <c r="E18" s="37" t="s">
        <v>270</v>
      </c>
      <c r="F18" s="38" t="s">
        <v>167</v>
      </c>
      <c r="G18" s="39">
        <v>1070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>
      <c r="A19" s="35" t="s">
        <v>92</v>
      </c>
      <c r="B19" s="42"/>
      <c r="C19" s="43"/>
      <c r="D19" s="43"/>
      <c r="E19" s="37" t="s">
        <v>286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1025</v>
      </c>
      <c r="F20" s="43"/>
      <c r="G20" s="43"/>
      <c r="H20" s="43"/>
      <c r="I20" s="43"/>
      <c r="J20" s="44"/>
    </row>
    <row r="21" ht="270">
      <c r="A21" s="35" t="s">
        <v>96</v>
      </c>
      <c r="B21" s="42"/>
      <c r="C21" s="43"/>
      <c r="D21" s="43"/>
      <c r="E21" s="37" t="s">
        <v>273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288</v>
      </c>
      <c r="D22" s="35" t="s">
        <v>88</v>
      </c>
      <c r="E22" s="37" t="s">
        <v>289</v>
      </c>
      <c r="F22" s="38" t="s">
        <v>167</v>
      </c>
      <c r="G22" s="39">
        <v>2078.634</v>
      </c>
      <c r="H22" s="40">
        <v>0</v>
      </c>
      <c r="I22" s="40">
        <f>ROUND(G22*H22,P4)</f>
        <v>0</v>
      </c>
      <c r="J22" s="38" t="s">
        <v>958</v>
      </c>
      <c r="O22" s="41">
        <f>I22*0.21</f>
        <v>0</v>
      </c>
      <c r="P22">
        <v>3</v>
      </c>
    </row>
    <row r="23">
      <c r="A23" s="35" t="s">
        <v>92</v>
      </c>
      <c r="B23" s="42"/>
      <c r="C23" s="43"/>
      <c r="D23" s="43"/>
      <c r="E23" s="37" t="s">
        <v>959</v>
      </c>
      <c r="F23" s="43"/>
      <c r="G23" s="43"/>
      <c r="H23" s="43"/>
      <c r="I23" s="43"/>
      <c r="J23" s="44"/>
    </row>
    <row r="24" ht="60">
      <c r="A24" s="35" t="s">
        <v>94</v>
      </c>
      <c r="B24" s="42"/>
      <c r="C24" s="43"/>
      <c r="D24" s="43"/>
      <c r="E24" s="45" t="s">
        <v>1026</v>
      </c>
      <c r="F24" s="43"/>
      <c r="G24" s="43"/>
      <c r="H24" s="43"/>
      <c r="I24" s="43"/>
      <c r="J24" s="44"/>
    </row>
    <row r="25" ht="330">
      <c r="A25" s="35" t="s">
        <v>96</v>
      </c>
      <c r="B25" s="42"/>
      <c r="C25" s="43"/>
      <c r="D25" s="43"/>
      <c r="E25" s="37" t="s">
        <v>292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961</v>
      </c>
      <c r="D26" s="35" t="s">
        <v>88</v>
      </c>
      <c r="E26" s="37" t="s">
        <v>962</v>
      </c>
      <c r="F26" s="38" t="s">
        <v>167</v>
      </c>
      <c r="G26" s="39">
        <v>24.378</v>
      </c>
      <c r="H26" s="40">
        <v>0</v>
      </c>
      <c r="I26" s="40">
        <f>ROUND(G26*H26,P4)</f>
        <v>0</v>
      </c>
      <c r="J26" s="38" t="s">
        <v>958</v>
      </c>
      <c r="O26" s="41">
        <f>I26*0.21</f>
        <v>0</v>
      </c>
      <c r="P26">
        <v>3</v>
      </c>
    </row>
    <row r="27" ht="30">
      <c r="A27" s="35" t="s">
        <v>92</v>
      </c>
      <c r="B27" s="42"/>
      <c r="C27" s="43"/>
      <c r="D27" s="43"/>
      <c r="E27" s="37" t="s">
        <v>963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1027</v>
      </c>
      <c r="F28" s="43"/>
      <c r="G28" s="43"/>
      <c r="H28" s="43"/>
      <c r="I28" s="43"/>
      <c r="J28" s="44"/>
    </row>
    <row r="29" ht="409.5">
      <c r="A29" s="35" t="s">
        <v>96</v>
      </c>
      <c r="B29" s="42"/>
      <c r="C29" s="43"/>
      <c r="D29" s="43"/>
      <c r="E29" s="37" t="s">
        <v>965</v>
      </c>
      <c r="F29" s="43"/>
      <c r="G29" s="43"/>
      <c r="H29" s="43"/>
      <c r="I29" s="43"/>
      <c r="J29" s="44"/>
    </row>
    <row r="30">
      <c r="A30" s="29" t="s">
        <v>83</v>
      </c>
      <c r="B30" s="30"/>
      <c r="C30" s="31" t="s">
        <v>114</v>
      </c>
      <c r="D30" s="32"/>
      <c r="E30" s="29" t="s">
        <v>293</v>
      </c>
      <c r="F30" s="32"/>
      <c r="G30" s="32"/>
      <c r="H30" s="32"/>
      <c r="I30" s="33">
        <f>SUMIFS(I31:I46,A31:A46,"P")</f>
        <v>0</v>
      </c>
      <c r="J30" s="34"/>
    </row>
    <row r="31">
      <c r="A31" s="35" t="s">
        <v>86</v>
      </c>
      <c r="B31" s="35">
        <v>6</v>
      </c>
      <c r="C31" s="36" t="s">
        <v>966</v>
      </c>
      <c r="D31" s="35" t="s">
        <v>88</v>
      </c>
      <c r="E31" s="37" t="s">
        <v>967</v>
      </c>
      <c r="F31" s="38" t="s">
        <v>167</v>
      </c>
      <c r="G31" s="39">
        <v>94.688999999999993</v>
      </c>
      <c r="H31" s="40">
        <v>0</v>
      </c>
      <c r="I31" s="40">
        <f>ROUND(G31*H31,P4)</f>
        <v>0</v>
      </c>
      <c r="J31" s="38" t="s">
        <v>958</v>
      </c>
      <c r="O31" s="41">
        <f>I31*0.21</f>
        <v>0</v>
      </c>
      <c r="P31">
        <v>3</v>
      </c>
    </row>
    <row r="32" ht="45">
      <c r="A32" s="35" t="s">
        <v>92</v>
      </c>
      <c r="B32" s="42"/>
      <c r="C32" s="43"/>
      <c r="D32" s="43"/>
      <c r="E32" s="37" t="s">
        <v>1028</v>
      </c>
      <c r="F32" s="43"/>
      <c r="G32" s="43"/>
      <c r="H32" s="43"/>
      <c r="I32" s="43"/>
      <c r="J32" s="44"/>
    </row>
    <row r="33" ht="30">
      <c r="A33" s="35" t="s">
        <v>94</v>
      </c>
      <c r="B33" s="42"/>
      <c r="C33" s="43"/>
      <c r="D33" s="43"/>
      <c r="E33" s="45" t="s">
        <v>1029</v>
      </c>
      <c r="F33" s="43"/>
      <c r="G33" s="43"/>
      <c r="H33" s="43"/>
      <c r="I33" s="43"/>
      <c r="J33" s="44"/>
    </row>
    <row r="34" ht="105">
      <c r="A34" s="35" t="s">
        <v>96</v>
      </c>
      <c r="B34" s="42"/>
      <c r="C34" s="43"/>
      <c r="D34" s="43"/>
      <c r="E34" s="37" t="s">
        <v>970</v>
      </c>
      <c r="F34" s="43"/>
      <c r="G34" s="43"/>
      <c r="H34" s="43"/>
      <c r="I34" s="43"/>
      <c r="J34" s="44"/>
    </row>
    <row r="35">
      <c r="A35" s="35" t="s">
        <v>86</v>
      </c>
      <c r="B35" s="35">
        <v>7</v>
      </c>
      <c r="C35" s="36" t="s">
        <v>1030</v>
      </c>
      <c r="D35" s="35" t="s">
        <v>88</v>
      </c>
      <c r="E35" s="37" t="s">
        <v>1031</v>
      </c>
      <c r="F35" s="38" t="s">
        <v>167</v>
      </c>
      <c r="G35" s="39">
        <v>1.6519999999999999</v>
      </c>
      <c r="H35" s="40">
        <v>0</v>
      </c>
      <c r="I35" s="40">
        <f>ROUND(G35*H35,P4)</f>
        <v>0</v>
      </c>
      <c r="J35" s="38" t="s">
        <v>958</v>
      </c>
      <c r="O35" s="41">
        <f>I35*0.21</f>
        <v>0</v>
      </c>
      <c r="P35">
        <v>3</v>
      </c>
    </row>
    <row r="36" ht="30">
      <c r="A36" s="35" t="s">
        <v>92</v>
      </c>
      <c r="B36" s="42"/>
      <c r="C36" s="43"/>
      <c r="D36" s="43"/>
      <c r="E36" s="37" t="s">
        <v>1032</v>
      </c>
      <c r="F36" s="43"/>
      <c r="G36" s="43"/>
      <c r="H36" s="43"/>
      <c r="I36" s="43"/>
      <c r="J36" s="44"/>
    </row>
    <row r="37" ht="30">
      <c r="A37" s="35" t="s">
        <v>94</v>
      </c>
      <c r="B37" s="42"/>
      <c r="C37" s="43"/>
      <c r="D37" s="43"/>
      <c r="E37" s="45" t="s">
        <v>1033</v>
      </c>
      <c r="F37" s="43"/>
      <c r="G37" s="43"/>
      <c r="H37" s="43"/>
      <c r="I37" s="43"/>
      <c r="J37" s="44"/>
    </row>
    <row r="38" ht="409.5">
      <c r="A38" s="35" t="s">
        <v>96</v>
      </c>
      <c r="B38" s="42"/>
      <c r="C38" s="43"/>
      <c r="D38" s="43"/>
      <c r="E38" s="37" t="s">
        <v>393</v>
      </c>
      <c r="F38" s="43"/>
      <c r="G38" s="43"/>
      <c r="H38" s="43"/>
      <c r="I38" s="43"/>
      <c r="J38" s="44"/>
    </row>
    <row r="39">
      <c r="A39" s="35" t="s">
        <v>86</v>
      </c>
      <c r="B39" s="35">
        <v>8</v>
      </c>
      <c r="C39" s="36" t="s">
        <v>971</v>
      </c>
      <c r="D39" s="35" t="s">
        <v>88</v>
      </c>
      <c r="E39" s="37" t="s">
        <v>972</v>
      </c>
      <c r="F39" s="38" t="s">
        <v>167</v>
      </c>
      <c r="G39" s="39">
        <v>60.625</v>
      </c>
      <c r="H39" s="40">
        <v>0</v>
      </c>
      <c r="I39" s="40">
        <f>ROUND(G39*H39,P4)</f>
        <v>0</v>
      </c>
      <c r="J39" s="38" t="s">
        <v>958</v>
      </c>
      <c r="O39" s="41">
        <f>I39*0.21</f>
        <v>0</v>
      </c>
      <c r="P39">
        <v>3</v>
      </c>
    </row>
    <row r="40" ht="60">
      <c r="A40" s="35" t="s">
        <v>92</v>
      </c>
      <c r="B40" s="42"/>
      <c r="C40" s="43"/>
      <c r="D40" s="43"/>
      <c r="E40" s="37" t="s">
        <v>973</v>
      </c>
      <c r="F40" s="43"/>
      <c r="G40" s="43"/>
      <c r="H40" s="43"/>
      <c r="I40" s="43"/>
      <c r="J40" s="44"/>
    </row>
    <row r="41" ht="30">
      <c r="A41" s="35" t="s">
        <v>94</v>
      </c>
      <c r="B41" s="42"/>
      <c r="C41" s="43"/>
      <c r="D41" s="43"/>
      <c r="E41" s="45" t="s">
        <v>1034</v>
      </c>
      <c r="F41" s="43"/>
      <c r="G41" s="43"/>
      <c r="H41" s="43"/>
      <c r="I41" s="43"/>
      <c r="J41" s="44"/>
    </row>
    <row r="42" ht="409.5">
      <c r="A42" s="35" t="s">
        <v>96</v>
      </c>
      <c r="B42" s="42"/>
      <c r="C42" s="43"/>
      <c r="D42" s="43"/>
      <c r="E42" s="37" t="s">
        <v>931</v>
      </c>
      <c r="F42" s="43"/>
      <c r="G42" s="43"/>
      <c r="H42" s="43"/>
      <c r="I42" s="43"/>
      <c r="J42" s="44"/>
    </row>
    <row r="43">
      <c r="A43" s="35" t="s">
        <v>86</v>
      </c>
      <c r="B43" s="35">
        <v>9</v>
      </c>
      <c r="C43" s="36" t="s">
        <v>932</v>
      </c>
      <c r="D43" s="35" t="s">
        <v>88</v>
      </c>
      <c r="E43" s="37" t="s">
        <v>933</v>
      </c>
      <c r="F43" s="38" t="s">
        <v>160</v>
      </c>
      <c r="G43" s="39">
        <v>4.5979999999999999</v>
      </c>
      <c r="H43" s="40">
        <v>0</v>
      </c>
      <c r="I43" s="40">
        <f>ROUND(G43*H43,P4)</f>
        <v>0</v>
      </c>
      <c r="J43" s="38" t="s">
        <v>91</v>
      </c>
      <c r="O43" s="41">
        <f>I43*0.21</f>
        <v>0</v>
      </c>
      <c r="P43">
        <v>3</v>
      </c>
    </row>
    <row r="44" ht="45">
      <c r="A44" s="35" t="s">
        <v>92</v>
      </c>
      <c r="B44" s="42"/>
      <c r="C44" s="43"/>
      <c r="D44" s="43"/>
      <c r="E44" s="37" t="s">
        <v>975</v>
      </c>
      <c r="F44" s="43"/>
      <c r="G44" s="43"/>
      <c r="H44" s="43"/>
      <c r="I44" s="43"/>
      <c r="J44" s="44"/>
    </row>
    <row r="45">
      <c r="A45" s="35" t="s">
        <v>94</v>
      </c>
      <c r="B45" s="42"/>
      <c r="C45" s="43"/>
      <c r="D45" s="43"/>
      <c r="E45" s="45" t="s">
        <v>1035</v>
      </c>
      <c r="F45" s="43"/>
      <c r="G45" s="43"/>
      <c r="H45" s="43"/>
      <c r="I45" s="43"/>
      <c r="J45" s="44"/>
    </row>
    <row r="46" ht="375">
      <c r="A46" s="35" t="s">
        <v>96</v>
      </c>
      <c r="B46" s="42"/>
      <c r="C46" s="43"/>
      <c r="D46" s="43"/>
      <c r="E46" s="37" t="s">
        <v>936</v>
      </c>
      <c r="F46" s="43"/>
      <c r="G46" s="43"/>
      <c r="H46" s="43"/>
      <c r="I46" s="43"/>
      <c r="J46" s="44"/>
    </row>
    <row r="47">
      <c r="A47" s="29" t="s">
        <v>83</v>
      </c>
      <c r="B47" s="30"/>
      <c r="C47" s="31" t="s">
        <v>387</v>
      </c>
      <c r="D47" s="32"/>
      <c r="E47" s="29" t="s">
        <v>388</v>
      </c>
      <c r="F47" s="32"/>
      <c r="G47" s="32"/>
      <c r="H47" s="32"/>
      <c r="I47" s="33">
        <f>SUMIFS(I48:I63,A48:A63,"P")</f>
        <v>0</v>
      </c>
      <c r="J47" s="34"/>
    </row>
    <row r="48">
      <c r="A48" s="35" t="s">
        <v>86</v>
      </c>
      <c r="B48" s="35">
        <v>10</v>
      </c>
      <c r="C48" s="36" t="s">
        <v>977</v>
      </c>
      <c r="D48" s="35"/>
      <c r="E48" s="37" t="s">
        <v>978</v>
      </c>
      <c r="F48" s="38" t="s">
        <v>90</v>
      </c>
      <c r="G48" s="39">
        <v>1</v>
      </c>
      <c r="H48" s="40">
        <v>0</v>
      </c>
      <c r="I48" s="40">
        <f>ROUND(G48*H48,P4)</f>
        <v>0</v>
      </c>
      <c r="J48" s="38" t="s">
        <v>112</v>
      </c>
      <c r="O48" s="41">
        <f>I48*0.21</f>
        <v>0</v>
      </c>
      <c r="P48">
        <v>3</v>
      </c>
    </row>
    <row r="49" ht="90">
      <c r="A49" s="35" t="s">
        <v>92</v>
      </c>
      <c r="B49" s="42"/>
      <c r="C49" s="43"/>
      <c r="D49" s="43"/>
      <c r="E49" s="37" t="s">
        <v>1036</v>
      </c>
      <c r="F49" s="43"/>
      <c r="G49" s="43"/>
      <c r="H49" s="43"/>
      <c r="I49" s="43"/>
      <c r="J49" s="44"/>
    </row>
    <row r="50" ht="30">
      <c r="A50" s="35" t="s">
        <v>94</v>
      </c>
      <c r="B50" s="42"/>
      <c r="C50" s="43"/>
      <c r="D50" s="43"/>
      <c r="E50" s="45" t="s">
        <v>980</v>
      </c>
      <c r="F50" s="43"/>
      <c r="G50" s="43"/>
      <c r="H50" s="43"/>
      <c r="I50" s="43"/>
      <c r="J50" s="44"/>
    </row>
    <row r="51" ht="345">
      <c r="A51" s="35" t="s">
        <v>96</v>
      </c>
      <c r="B51" s="42"/>
      <c r="C51" s="43"/>
      <c r="D51" s="43"/>
      <c r="E51" s="37" t="s">
        <v>406</v>
      </c>
      <c r="F51" s="43"/>
      <c r="G51" s="43"/>
      <c r="H51" s="43"/>
      <c r="I51" s="43"/>
      <c r="J51" s="44"/>
    </row>
    <row r="52">
      <c r="A52" s="35" t="s">
        <v>86</v>
      </c>
      <c r="B52" s="35">
        <v>11</v>
      </c>
      <c r="C52" s="36" t="s">
        <v>943</v>
      </c>
      <c r="D52" s="35" t="s">
        <v>88</v>
      </c>
      <c r="E52" s="37" t="s">
        <v>944</v>
      </c>
      <c r="F52" s="38" t="s">
        <v>167</v>
      </c>
      <c r="G52" s="39">
        <v>77.424999999999997</v>
      </c>
      <c r="H52" s="40">
        <v>0</v>
      </c>
      <c r="I52" s="40">
        <f>ROUND(G52*H52,P4)</f>
        <v>0</v>
      </c>
      <c r="J52" s="38" t="s">
        <v>958</v>
      </c>
      <c r="O52" s="41">
        <f>I52*0.21</f>
        <v>0</v>
      </c>
      <c r="P52">
        <v>3</v>
      </c>
    </row>
    <row r="53">
      <c r="A53" s="35" t="s">
        <v>92</v>
      </c>
      <c r="B53" s="42"/>
      <c r="C53" s="43"/>
      <c r="D53" s="43"/>
      <c r="E53" s="37" t="s">
        <v>1037</v>
      </c>
      <c r="F53" s="43"/>
      <c r="G53" s="43"/>
      <c r="H53" s="43"/>
      <c r="I53" s="43"/>
      <c r="J53" s="44"/>
    </row>
    <row r="54" ht="30">
      <c r="A54" s="35" t="s">
        <v>94</v>
      </c>
      <c r="B54" s="42"/>
      <c r="C54" s="43"/>
      <c r="D54" s="43"/>
      <c r="E54" s="45" t="s">
        <v>1038</v>
      </c>
      <c r="F54" s="43"/>
      <c r="G54" s="43"/>
      <c r="H54" s="43"/>
      <c r="I54" s="43"/>
      <c r="J54" s="44"/>
    </row>
    <row r="55" ht="409.5">
      <c r="A55" s="35" t="s">
        <v>96</v>
      </c>
      <c r="B55" s="42"/>
      <c r="C55" s="43"/>
      <c r="D55" s="43"/>
      <c r="E55" s="37" t="s">
        <v>393</v>
      </c>
      <c r="F55" s="43"/>
      <c r="G55" s="43"/>
      <c r="H55" s="43"/>
      <c r="I55" s="43"/>
      <c r="J55" s="44"/>
    </row>
    <row r="56">
      <c r="A56" s="35" t="s">
        <v>86</v>
      </c>
      <c r="B56" s="35">
        <v>12</v>
      </c>
      <c r="C56" s="36" t="s">
        <v>981</v>
      </c>
      <c r="D56" s="35" t="s">
        <v>88</v>
      </c>
      <c r="E56" s="37" t="s">
        <v>982</v>
      </c>
      <c r="F56" s="38" t="s">
        <v>167</v>
      </c>
      <c r="G56" s="39">
        <v>129.18100000000001</v>
      </c>
      <c r="H56" s="40">
        <v>0</v>
      </c>
      <c r="I56" s="40">
        <f>ROUND(G56*H56,P4)</f>
        <v>0</v>
      </c>
      <c r="J56" s="38" t="s">
        <v>958</v>
      </c>
      <c r="O56" s="41">
        <f>I56*0.21</f>
        <v>0</v>
      </c>
      <c r="P56">
        <v>3</v>
      </c>
    </row>
    <row r="57" ht="45">
      <c r="A57" s="35" t="s">
        <v>92</v>
      </c>
      <c r="B57" s="42"/>
      <c r="C57" s="43"/>
      <c r="D57" s="43"/>
      <c r="E57" s="37" t="s">
        <v>983</v>
      </c>
      <c r="F57" s="43"/>
      <c r="G57" s="43"/>
      <c r="H57" s="43"/>
      <c r="I57" s="43"/>
      <c r="J57" s="44"/>
    </row>
    <row r="58" ht="90">
      <c r="A58" s="35" t="s">
        <v>94</v>
      </c>
      <c r="B58" s="42"/>
      <c r="C58" s="43"/>
      <c r="D58" s="43"/>
      <c r="E58" s="45" t="s">
        <v>1039</v>
      </c>
      <c r="F58" s="43"/>
      <c r="G58" s="43"/>
      <c r="H58" s="43"/>
      <c r="I58" s="43"/>
      <c r="J58" s="44"/>
    </row>
    <row r="59" ht="409.5">
      <c r="A59" s="35" t="s">
        <v>96</v>
      </c>
      <c r="B59" s="42"/>
      <c r="C59" s="43"/>
      <c r="D59" s="43"/>
      <c r="E59" s="37" t="s">
        <v>393</v>
      </c>
      <c r="F59" s="43"/>
      <c r="G59" s="43"/>
      <c r="H59" s="43"/>
      <c r="I59" s="43"/>
      <c r="J59" s="44"/>
    </row>
    <row r="60">
      <c r="A60" s="35" t="s">
        <v>86</v>
      </c>
      <c r="B60" s="35">
        <v>13</v>
      </c>
      <c r="C60" s="36" t="s">
        <v>407</v>
      </c>
      <c r="D60" s="35" t="s">
        <v>88</v>
      </c>
      <c r="E60" s="37" t="s">
        <v>408</v>
      </c>
      <c r="F60" s="38" t="s">
        <v>167</v>
      </c>
      <c r="G60" s="39">
        <v>51.902999999999999</v>
      </c>
      <c r="H60" s="40">
        <v>0</v>
      </c>
      <c r="I60" s="40">
        <f>ROUND(G60*H60,P4)</f>
        <v>0</v>
      </c>
      <c r="J60" s="38" t="s">
        <v>958</v>
      </c>
      <c r="O60" s="41">
        <f>I60*0.21</f>
        <v>0</v>
      </c>
      <c r="P60">
        <v>3</v>
      </c>
    </row>
    <row r="61" ht="30">
      <c r="A61" s="35" t="s">
        <v>92</v>
      </c>
      <c r="B61" s="42"/>
      <c r="C61" s="43"/>
      <c r="D61" s="43"/>
      <c r="E61" s="37" t="s">
        <v>985</v>
      </c>
      <c r="F61" s="43"/>
      <c r="G61" s="43"/>
      <c r="H61" s="43"/>
      <c r="I61" s="43"/>
      <c r="J61" s="44"/>
    </row>
    <row r="62" ht="60">
      <c r="A62" s="35" t="s">
        <v>94</v>
      </c>
      <c r="B62" s="42"/>
      <c r="C62" s="43"/>
      <c r="D62" s="43"/>
      <c r="E62" s="45" t="s">
        <v>1040</v>
      </c>
      <c r="F62" s="43"/>
      <c r="G62" s="43"/>
      <c r="H62" s="43"/>
      <c r="I62" s="43"/>
      <c r="J62" s="44"/>
    </row>
    <row r="63" ht="150">
      <c r="A63" s="35" t="s">
        <v>96</v>
      </c>
      <c r="B63" s="42"/>
      <c r="C63" s="43"/>
      <c r="D63" s="43"/>
      <c r="E63" s="37" t="s">
        <v>411</v>
      </c>
      <c r="F63" s="43"/>
      <c r="G63" s="43"/>
      <c r="H63" s="43"/>
      <c r="I63" s="43"/>
      <c r="J63" s="44"/>
    </row>
    <row r="64">
      <c r="A64" s="29" t="s">
        <v>83</v>
      </c>
      <c r="B64" s="30"/>
      <c r="C64" s="31" t="s">
        <v>312</v>
      </c>
      <c r="D64" s="32"/>
      <c r="E64" s="29" t="s">
        <v>313</v>
      </c>
      <c r="F64" s="32"/>
      <c r="G64" s="32"/>
      <c r="H64" s="32"/>
      <c r="I64" s="33">
        <f>SUMIFS(I65:I80,A65:A80,"P")</f>
        <v>0</v>
      </c>
      <c r="J64" s="34"/>
    </row>
    <row r="65" ht="30">
      <c r="A65" s="35" t="s">
        <v>86</v>
      </c>
      <c r="B65" s="35">
        <v>14</v>
      </c>
      <c r="C65" s="36" t="s">
        <v>987</v>
      </c>
      <c r="D65" s="35" t="s">
        <v>88</v>
      </c>
      <c r="E65" s="37" t="s">
        <v>988</v>
      </c>
      <c r="F65" s="38" t="s">
        <v>173</v>
      </c>
      <c r="G65" s="39">
        <v>234.65000000000001</v>
      </c>
      <c r="H65" s="40">
        <v>0</v>
      </c>
      <c r="I65" s="40">
        <f>ROUND(G65*H65,P4)</f>
        <v>0</v>
      </c>
      <c r="J65" s="38" t="s">
        <v>958</v>
      </c>
      <c r="O65" s="41">
        <f>I65*0.21</f>
        <v>0</v>
      </c>
      <c r="P65">
        <v>3</v>
      </c>
    </row>
    <row r="66" ht="30">
      <c r="A66" s="35" t="s">
        <v>92</v>
      </c>
      <c r="B66" s="42"/>
      <c r="C66" s="43"/>
      <c r="D66" s="43"/>
      <c r="E66" s="37" t="s">
        <v>989</v>
      </c>
      <c r="F66" s="43"/>
      <c r="G66" s="43"/>
      <c r="H66" s="43"/>
      <c r="I66" s="43"/>
      <c r="J66" s="44"/>
    </row>
    <row r="67" ht="30">
      <c r="A67" s="35" t="s">
        <v>94</v>
      </c>
      <c r="B67" s="42"/>
      <c r="C67" s="43"/>
      <c r="D67" s="43"/>
      <c r="E67" s="45" t="s">
        <v>1041</v>
      </c>
      <c r="F67" s="43"/>
      <c r="G67" s="43"/>
      <c r="H67" s="43"/>
      <c r="I67" s="43"/>
      <c r="J67" s="44"/>
    </row>
    <row r="68" ht="285">
      <c r="A68" s="35" t="s">
        <v>96</v>
      </c>
      <c r="B68" s="42"/>
      <c r="C68" s="43"/>
      <c r="D68" s="43"/>
      <c r="E68" s="37" t="s">
        <v>991</v>
      </c>
      <c r="F68" s="43"/>
      <c r="G68" s="43"/>
      <c r="H68" s="43"/>
      <c r="I68" s="43"/>
      <c r="J68" s="44"/>
    </row>
    <row r="69" ht="30">
      <c r="A69" s="35" t="s">
        <v>86</v>
      </c>
      <c r="B69" s="35">
        <v>15</v>
      </c>
      <c r="C69" s="36" t="s">
        <v>992</v>
      </c>
      <c r="D69" s="35" t="s">
        <v>88</v>
      </c>
      <c r="E69" s="37" t="s">
        <v>993</v>
      </c>
      <c r="F69" s="38" t="s">
        <v>173</v>
      </c>
      <c r="G69" s="39">
        <v>467.39999999999998</v>
      </c>
      <c r="H69" s="40">
        <v>0</v>
      </c>
      <c r="I69" s="40">
        <f>ROUND(G69*H69,P4)</f>
        <v>0</v>
      </c>
      <c r="J69" s="38" t="s">
        <v>958</v>
      </c>
      <c r="O69" s="41">
        <f>I69*0.21</f>
        <v>0</v>
      </c>
      <c r="P69">
        <v>3</v>
      </c>
    </row>
    <row r="70" ht="30">
      <c r="A70" s="35" t="s">
        <v>92</v>
      </c>
      <c r="B70" s="42"/>
      <c r="C70" s="43"/>
      <c r="D70" s="43"/>
      <c r="E70" s="37" t="s">
        <v>994</v>
      </c>
      <c r="F70" s="43"/>
      <c r="G70" s="43"/>
      <c r="H70" s="43"/>
      <c r="I70" s="43"/>
      <c r="J70" s="44"/>
    </row>
    <row r="71" ht="30">
      <c r="A71" s="35" t="s">
        <v>94</v>
      </c>
      <c r="B71" s="42"/>
      <c r="C71" s="43"/>
      <c r="D71" s="43"/>
      <c r="E71" s="45" t="s">
        <v>1042</v>
      </c>
      <c r="F71" s="43"/>
      <c r="G71" s="43"/>
      <c r="H71" s="43"/>
      <c r="I71" s="43"/>
      <c r="J71" s="44"/>
    </row>
    <row r="72" ht="285">
      <c r="A72" s="35" t="s">
        <v>96</v>
      </c>
      <c r="B72" s="42"/>
      <c r="C72" s="43"/>
      <c r="D72" s="43"/>
      <c r="E72" s="37" t="s">
        <v>991</v>
      </c>
      <c r="F72" s="43"/>
      <c r="G72" s="43"/>
      <c r="H72" s="43"/>
      <c r="I72" s="43"/>
      <c r="J72" s="44"/>
    </row>
    <row r="73">
      <c r="A73" s="35" t="s">
        <v>86</v>
      </c>
      <c r="B73" s="35">
        <v>16</v>
      </c>
      <c r="C73" s="36" t="s">
        <v>996</v>
      </c>
      <c r="D73" s="35" t="s">
        <v>88</v>
      </c>
      <c r="E73" s="37" t="s">
        <v>997</v>
      </c>
      <c r="F73" s="38" t="s">
        <v>173</v>
      </c>
      <c r="G73" s="39">
        <v>160.21000000000001</v>
      </c>
      <c r="H73" s="40">
        <v>0</v>
      </c>
      <c r="I73" s="40">
        <f>ROUND(G73*H73,P4)</f>
        <v>0</v>
      </c>
      <c r="J73" s="38" t="s">
        <v>958</v>
      </c>
      <c r="O73" s="41">
        <f>I73*0.21</f>
        <v>0</v>
      </c>
      <c r="P73">
        <v>3</v>
      </c>
    </row>
    <row r="74" ht="30">
      <c r="A74" s="35" t="s">
        <v>92</v>
      </c>
      <c r="B74" s="42"/>
      <c r="C74" s="43"/>
      <c r="D74" s="43"/>
      <c r="E74" s="37" t="s">
        <v>963</v>
      </c>
      <c r="F74" s="43"/>
      <c r="G74" s="43"/>
      <c r="H74" s="43"/>
      <c r="I74" s="43"/>
      <c r="J74" s="44"/>
    </row>
    <row r="75" ht="30">
      <c r="A75" s="35" t="s">
        <v>94</v>
      </c>
      <c r="B75" s="42"/>
      <c r="C75" s="43"/>
      <c r="D75" s="43"/>
      <c r="E75" s="45" t="s">
        <v>1043</v>
      </c>
      <c r="F75" s="43"/>
      <c r="G75" s="43"/>
      <c r="H75" s="43"/>
      <c r="I75" s="43"/>
      <c r="J75" s="44"/>
    </row>
    <row r="76" ht="285">
      <c r="A76" s="35" t="s">
        <v>96</v>
      </c>
      <c r="B76" s="42"/>
      <c r="C76" s="43"/>
      <c r="D76" s="43"/>
      <c r="E76" s="37" t="s">
        <v>991</v>
      </c>
      <c r="F76" s="43"/>
      <c r="G76" s="43"/>
      <c r="H76" s="43"/>
      <c r="I76" s="43"/>
      <c r="J76" s="44"/>
    </row>
    <row r="77">
      <c r="A77" s="35" t="s">
        <v>86</v>
      </c>
      <c r="B77" s="35">
        <v>17</v>
      </c>
      <c r="C77" s="36" t="s">
        <v>1000</v>
      </c>
      <c r="D77" s="35" t="s">
        <v>88</v>
      </c>
      <c r="E77" s="37" t="s">
        <v>1001</v>
      </c>
      <c r="F77" s="38" t="s">
        <v>173</v>
      </c>
      <c r="G77" s="39">
        <v>467.39999999999998</v>
      </c>
      <c r="H77" s="40">
        <v>0</v>
      </c>
      <c r="I77" s="40">
        <f>ROUND(G77*H77,P4)</f>
        <v>0</v>
      </c>
      <c r="J77" s="38" t="s">
        <v>958</v>
      </c>
      <c r="O77" s="41">
        <f>I77*0.21</f>
        <v>0</v>
      </c>
      <c r="P77">
        <v>3</v>
      </c>
    </row>
    <row r="78">
      <c r="A78" s="35" t="s">
        <v>92</v>
      </c>
      <c r="B78" s="42"/>
      <c r="C78" s="43"/>
      <c r="D78" s="43"/>
      <c r="E78" s="37" t="s">
        <v>1002</v>
      </c>
      <c r="F78" s="43"/>
      <c r="G78" s="43"/>
      <c r="H78" s="43"/>
      <c r="I78" s="43"/>
      <c r="J78" s="44"/>
    </row>
    <row r="79" ht="30">
      <c r="A79" s="35" t="s">
        <v>94</v>
      </c>
      <c r="B79" s="42"/>
      <c r="C79" s="43"/>
      <c r="D79" s="43"/>
      <c r="E79" s="45" t="s">
        <v>1042</v>
      </c>
      <c r="F79" s="43"/>
      <c r="G79" s="43"/>
      <c r="H79" s="43"/>
      <c r="I79" s="43"/>
      <c r="J79" s="44"/>
    </row>
    <row r="80" ht="75">
      <c r="A80" s="35" t="s">
        <v>96</v>
      </c>
      <c r="B80" s="42"/>
      <c r="C80" s="43"/>
      <c r="D80" s="43"/>
      <c r="E80" s="37" t="s">
        <v>1003</v>
      </c>
      <c r="F80" s="43"/>
      <c r="G80" s="43"/>
      <c r="H80" s="43"/>
      <c r="I80" s="43"/>
      <c r="J80" s="44"/>
    </row>
    <row r="81">
      <c r="A81" s="29" t="s">
        <v>83</v>
      </c>
      <c r="B81" s="30"/>
      <c r="C81" s="31" t="s">
        <v>468</v>
      </c>
      <c r="D81" s="32"/>
      <c r="E81" s="29" t="s">
        <v>469</v>
      </c>
      <c r="F81" s="32"/>
      <c r="G81" s="32"/>
      <c r="H81" s="32"/>
      <c r="I81" s="33">
        <f>SUMIFS(I82:I93,A82:A93,"P")</f>
        <v>0</v>
      </c>
      <c r="J81" s="34"/>
    </row>
    <row r="82">
      <c r="A82" s="35" t="s">
        <v>86</v>
      </c>
      <c r="B82" s="35">
        <v>18</v>
      </c>
      <c r="C82" s="36" t="s">
        <v>1044</v>
      </c>
      <c r="D82" s="35" t="s">
        <v>88</v>
      </c>
      <c r="E82" s="37" t="s">
        <v>1045</v>
      </c>
      <c r="F82" s="38" t="s">
        <v>204</v>
      </c>
      <c r="G82" s="39">
        <v>2</v>
      </c>
      <c r="H82" s="40">
        <v>0</v>
      </c>
      <c r="I82" s="40">
        <f>ROUND(G82*H82,P4)</f>
        <v>0</v>
      </c>
      <c r="J82" s="38" t="s">
        <v>958</v>
      </c>
      <c r="O82" s="41">
        <f>I82*0.21</f>
        <v>0</v>
      </c>
      <c r="P82">
        <v>3</v>
      </c>
    </row>
    <row r="83" ht="30">
      <c r="A83" s="35" t="s">
        <v>92</v>
      </c>
      <c r="B83" s="42"/>
      <c r="C83" s="43"/>
      <c r="D83" s="43"/>
      <c r="E83" s="37" t="s">
        <v>1046</v>
      </c>
      <c r="F83" s="43"/>
      <c r="G83" s="43"/>
      <c r="H83" s="43"/>
      <c r="I83" s="43"/>
      <c r="J83" s="44"/>
    </row>
    <row r="84" ht="30">
      <c r="A84" s="35" t="s">
        <v>94</v>
      </c>
      <c r="B84" s="42"/>
      <c r="C84" s="43"/>
      <c r="D84" s="43"/>
      <c r="E84" s="45" t="s">
        <v>1047</v>
      </c>
      <c r="F84" s="43"/>
      <c r="G84" s="43"/>
      <c r="H84" s="43"/>
      <c r="I84" s="43"/>
      <c r="J84" s="44"/>
    </row>
    <row r="85" ht="330">
      <c r="A85" s="35" t="s">
        <v>96</v>
      </c>
      <c r="B85" s="42"/>
      <c r="C85" s="43"/>
      <c r="D85" s="43"/>
      <c r="E85" s="37" t="s">
        <v>1008</v>
      </c>
      <c r="F85" s="43"/>
      <c r="G85" s="43"/>
      <c r="H85" s="43"/>
      <c r="I85" s="43"/>
      <c r="J85" s="44"/>
    </row>
    <row r="86">
      <c r="A86" s="35" t="s">
        <v>86</v>
      </c>
      <c r="B86" s="35">
        <v>19</v>
      </c>
      <c r="C86" s="36" t="s">
        <v>1004</v>
      </c>
      <c r="D86" s="35" t="s">
        <v>88</v>
      </c>
      <c r="E86" s="37" t="s">
        <v>1005</v>
      </c>
      <c r="F86" s="38" t="s">
        <v>204</v>
      </c>
      <c r="G86" s="39">
        <v>88</v>
      </c>
      <c r="H86" s="40">
        <v>0</v>
      </c>
      <c r="I86" s="40">
        <f>ROUND(G86*H86,P4)</f>
        <v>0</v>
      </c>
      <c r="J86" s="38" t="s">
        <v>958</v>
      </c>
      <c r="O86" s="41">
        <f>I86*0.21</f>
        <v>0</v>
      </c>
      <c r="P86">
        <v>3</v>
      </c>
    </row>
    <row r="87">
      <c r="A87" s="35" t="s">
        <v>92</v>
      </c>
      <c r="B87" s="42"/>
      <c r="C87" s="43"/>
      <c r="D87" s="43"/>
      <c r="E87" s="46" t="s">
        <v>88</v>
      </c>
      <c r="F87" s="43"/>
      <c r="G87" s="43"/>
      <c r="H87" s="43"/>
      <c r="I87" s="43"/>
      <c r="J87" s="44"/>
    </row>
    <row r="88" ht="30">
      <c r="A88" s="35" t="s">
        <v>94</v>
      </c>
      <c r="B88" s="42"/>
      <c r="C88" s="43"/>
      <c r="D88" s="43"/>
      <c r="E88" s="45" t="s">
        <v>1048</v>
      </c>
      <c r="F88" s="43"/>
      <c r="G88" s="43"/>
      <c r="H88" s="43"/>
      <c r="I88" s="43"/>
      <c r="J88" s="44"/>
    </row>
    <row r="89" ht="330">
      <c r="A89" s="35" t="s">
        <v>96</v>
      </c>
      <c r="B89" s="42"/>
      <c r="C89" s="43"/>
      <c r="D89" s="43"/>
      <c r="E89" s="37" t="s">
        <v>1008</v>
      </c>
      <c r="F89" s="43"/>
      <c r="G89" s="43"/>
      <c r="H89" s="43"/>
      <c r="I89" s="43"/>
      <c r="J89" s="44"/>
    </row>
    <row r="90">
      <c r="A90" s="35" t="s">
        <v>86</v>
      </c>
      <c r="B90" s="35">
        <v>20</v>
      </c>
      <c r="C90" s="36" t="s">
        <v>1049</v>
      </c>
      <c r="D90" s="35" t="s">
        <v>88</v>
      </c>
      <c r="E90" s="37" t="s">
        <v>1050</v>
      </c>
      <c r="F90" s="38" t="s">
        <v>204</v>
      </c>
      <c r="G90" s="39">
        <v>2</v>
      </c>
      <c r="H90" s="40">
        <v>0</v>
      </c>
      <c r="I90" s="40">
        <f>ROUND(G90*H90,P4)</f>
        <v>0</v>
      </c>
      <c r="J90" s="38" t="s">
        <v>958</v>
      </c>
      <c r="O90" s="41">
        <f>I90*0.21</f>
        <v>0</v>
      </c>
      <c r="P90">
        <v>3</v>
      </c>
    </row>
    <row r="91">
      <c r="A91" s="35" t="s">
        <v>92</v>
      </c>
      <c r="B91" s="42"/>
      <c r="C91" s="43"/>
      <c r="D91" s="43"/>
      <c r="E91" s="46" t="s">
        <v>88</v>
      </c>
      <c r="F91" s="43"/>
      <c r="G91" s="43"/>
      <c r="H91" s="43"/>
      <c r="I91" s="43"/>
      <c r="J91" s="44"/>
    </row>
    <row r="92" ht="30">
      <c r="A92" s="35" t="s">
        <v>94</v>
      </c>
      <c r="B92" s="42"/>
      <c r="C92" s="43"/>
      <c r="D92" s="43"/>
      <c r="E92" s="45" t="s">
        <v>1051</v>
      </c>
      <c r="F92" s="43"/>
      <c r="G92" s="43"/>
      <c r="H92" s="43"/>
      <c r="I92" s="43"/>
      <c r="J92" s="44"/>
    </row>
    <row r="93" ht="315">
      <c r="A93" s="35" t="s">
        <v>96</v>
      </c>
      <c r="B93" s="42"/>
      <c r="C93" s="43"/>
      <c r="D93" s="43"/>
      <c r="E93" s="37" t="s">
        <v>1052</v>
      </c>
      <c r="F93" s="43"/>
      <c r="G93" s="43"/>
      <c r="H93" s="43"/>
      <c r="I93" s="43"/>
      <c r="J93" s="44"/>
    </row>
    <row r="94">
      <c r="A94" s="29" t="s">
        <v>83</v>
      </c>
      <c r="B94" s="30"/>
      <c r="C94" s="31" t="s">
        <v>200</v>
      </c>
      <c r="D94" s="32"/>
      <c r="E94" s="29" t="s">
        <v>201</v>
      </c>
      <c r="F94" s="32"/>
      <c r="G94" s="32"/>
      <c r="H94" s="32"/>
      <c r="I94" s="33">
        <f>SUMIFS(I95:I106,A95:A106,"P")</f>
        <v>0</v>
      </c>
      <c r="J94" s="34"/>
    </row>
    <row r="95">
      <c r="A95" s="35" t="s">
        <v>86</v>
      </c>
      <c r="B95" s="35">
        <v>21</v>
      </c>
      <c r="C95" s="36" t="s">
        <v>1009</v>
      </c>
      <c r="D95" s="35" t="s">
        <v>88</v>
      </c>
      <c r="E95" s="37" t="s">
        <v>1010</v>
      </c>
      <c r="F95" s="38" t="s">
        <v>204</v>
      </c>
      <c r="G95" s="39">
        <v>20</v>
      </c>
      <c r="H95" s="40">
        <v>0</v>
      </c>
      <c r="I95" s="40">
        <f>ROUND(G95*H95,P4)</f>
        <v>0</v>
      </c>
      <c r="J95" s="38" t="s">
        <v>958</v>
      </c>
      <c r="O95" s="41">
        <f>I95*0.21</f>
        <v>0</v>
      </c>
      <c r="P95">
        <v>3</v>
      </c>
    </row>
    <row r="96">
      <c r="A96" s="35" t="s">
        <v>92</v>
      </c>
      <c r="B96" s="42"/>
      <c r="C96" s="43"/>
      <c r="D96" s="43"/>
      <c r="E96" s="37" t="s">
        <v>1011</v>
      </c>
      <c r="F96" s="43"/>
      <c r="G96" s="43"/>
      <c r="H96" s="43"/>
      <c r="I96" s="43"/>
      <c r="J96" s="44"/>
    </row>
    <row r="97" ht="30">
      <c r="A97" s="35" t="s">
        <v>94</v>
      </c>
      <c r="B97" s="42"/>
      <c r="C97" s="43"/>
      <c r="D97" s="43"/>
      <c r="E97" s="45" t="s">
        <v>1012</v>
      </c>
      <c r="F97" s="43"/>
      <c r="G97" s="43"/>
      <c r="H97" s="43"/>
      <c r="I97" s="43"/>
      <c r="J97" s="44"/>
    </row>
    <row r="98" ht="135">
      <c r="A98" s="35" t="s">
        <v>96</v>
      </c>
      <c r="B98" s="42"/>
      <c r="C98" s="43"/>
      <c r="D98" s="43"/>
      <c r="E98" s="37" t="s">
        <v>1013</v>
      </c>
      <c r="F98" s="43"/>
      <c r="G98" s="43"/>
      <c r="H98" s="43"/>
      <c r="I98" s="43"/>
      <c r="J98" s="44"/>
    </row>
    <row r="99">
      <c r="A99" s="35" t="s">
        <v>86</v>
      </c>
      <c r="B99" s="35">
        <v>22</v>
      </c>
      <c r="C99" s="36" t="s">
        <v>1014</v>
      </c>
      <c r="D99" s="35" t="s">
        <v>88</v>
      </c>
      <c r="E99" s="37" t="s">
        <v>1015</v>
      </c>
      <c r="F99" s="38" t="s">
        <v>118</v>
      </c>
      <c r="G99" s="39">
        <v>15</v>
      </c>
      <c r="H99" s="40">
        <v>0</v>
      </c>
      <c r="I99" s="40">
        <f>ROUND(G99*H99,P4)</f>
        <v>0</v>
      </c>
      <c r="J99" s="38" t="s">
        <v>958</v>
      </c>
      <c r="O99" s="41">
        <f>I99*0.21</f>
        <v>0</v>
      </c>
      <c r="P99">
        <v>3</v>
      </c>
    </row>
    <row r="100">
      <c r="A100" s="35" t="s">
        <v>92</v>
      </c>
      <c r="B100" s="42"/>
      <c r="C100" s="43"/>
      <c r="D100" s="43"/>
      <c r="E100" s="46" t="s">
        <v>88</v>
      </c>
      <c r="F100" s="43"/>
      <c r="G100" s="43"/>
      <c r="H100" s="43"/>
      <c r="I100" s="43"/>
      <c r="J100" s="44"/>
    </row>
    <row r="101" ht="30">
      <c r="A101" s="35" t="s">
        <v>94</v>
      </c>
      <c r="B101" s="42"/>
      <c r="C101" s="43"/>
      <c r="D101" s="43"/>
      <c r="E101" s="45" t="s">
        <v>1053</v>
      </c>
      <c r="F101" s="43"/>
      <c r="G101" s="43"/>
      <c r="H101" s="43"/>
      <c r="I101" s="43"/>
      <c r="J101" s="44"/>
    </row>
    <row r="102" ht="75">
      <c r="A102" s="35" t="s">
        <v>96</v>
      </c>
      <c r="B102" s="42"/>
      <c r="C102" s="43"/>
      <c r="D102" s="43"/>
      <c r="E102" s="37" t="s">
        <v>1017</v>
      </c>
      <c r="F102" s="43"/>
      <c r="G102" s="43"/>
      <c r="H102" s="43"/>
      <c r="I102" s="43"/>
      <c r="J102" s="44"/>
    </row>
    <row r="103" ht="30">
      <c r="A103" s="35" t="s">
        <v>86</v>
      </c>
      <c r="B103" s="35">
        <v>23</v>
      </c>
      <c r="C103" s="36" t="s">
        <v>1018</v>
      </c>
      <c r="D103" s="35" t="s">
        <v>88</v>
      </c>
      <c r="E103" s="37" t="s">
        <v>1019</v>
      </c>
      <c r="F103" s="38" t="s">
        <v>204</v>
      </c>
      <c r="G103" s="39">
        <v>27.93</v>
      </c>
      <c r="H103" s="40">
        <v>0</v>
      </c>
      <c r="I103" s="40">
        <f>ROUND(G103*H103,P4)</f>
        <v>0</v>
      </c>
      <c r="J103" s="38" t="s">
        <v>958</v>
      </c>
      <c r="O103" s="41">
        <f>I103*0.21</f>
        <v>0</v>
      </c>
      <c r="P103">
        <v>3</v>
      </c>
    </row>
    <row r="104">
      <c r="A104" s="35" t="s">
        <v>92</v>
      </c>
      <c r="B104" s="42"/>
      <c r="C104" s="43"/>
      <c r="D104" s="43"/>
      <c r="E104" s="37" t="s">
        <v>1020</v>
      </c>
      <c r="F104" s="43"/>
      <c r="G104" s="43"/>
      <c r="H104" s="43"/>
      <c r="I104" s="43"/>
      <c r="J104" s="44"/>
    </row>
    <row r="105" ht="30">
      <c r="A105" s="35" t="s">
        <v>94</v>
      </c>
      <c r="B105" s="42"/>
      <c r="C105" s="43"/>
      <c r="D105" s="43"/>
      <c r="E105" s="45" t="s">
        <v>1054</v>
      </c>
      <c r="F105" s="43"/>
      <c r="G105" s="43"/>
      <c r="H105" s="43"/>
      <c r="I105" s="43"/>
      <c r="J105" s="44"/>
    </row>
    <row r="106" ht="90">
      <c r="A106" s="35" t="s">
        <v>96</v>
      </c>
      <c r="B106" s="47"/>
      <c r="C106" s="48"/>
      <c r="D106" s="48"/>
      <c r="E106" s="37" t="s">
        <v>599</v>
      </c>
      <c r="F106" s="48"/>
      <c r="G106" s="48"/>
      <c r="H106" s="48"/>
      <c r="I106" s="48"/>
      <c r="J10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11</v>
      </c>
      <c r="I3" s="23">
        <f>SUMIFS(I8:I70,A8:A70,"SD")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SUMIFS(I9:I70,A9:A70,"P")</f>
        <v>0</v>
      </c>
      <c r="J8" s="34"/>
    </row>
    <row r="9">
      <c r="A9" s="35" t="s">
        <v>86</v>
      </c>
      <c r="B9" s="35">
        <v>1</v>
      </c>
      <c r="C9" s="36" t="s">
        <v>87</v>
      </c>
      <c r="D9" s="35" t="s">
        <v>88</v>
      </c>
      <c r="E9" s="37" t="s">
        <v>89</v>
      </c>
      <c r="F9" s="38" t="s">
        <v>90</v>
      </c>
      <c r="G9" s="39">
        <v>1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 ht="45">
      <c r="A10" s="35" t="s">
        <v>92</v>
      </c>
      <c r="B10" s="42"/>
      <c r="C10" s="43"/>
      <c r="D10" s="43"/>
      <c r="E10" s="37" t="s">
        <v>93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95</v>
      </c>
      <c r="F11" s="43"/>
      <c r="G11" s="43"/>
      <c r="H11" s="43"/>
      <c r="I11" s="43"/>
      <c r="J11" s="44"/>
    </row>
    <row r="12" ht="30">
      <c r="A12" s="35" t="s">
        <v>96</v>
      </c>
      <c r="B12" s="42"/>
      <c r="C12" s="43"/>
      <c r="D12" s="43"/>
      <c r="E12" s="37" t="s">
        <v>97</v>
      </c>
      <c r="F12" s="43"/>
      <c r="G12" s="43"/>
      <c r="H12" s="43"/>
      <c r="I12" s="43"/>
      <c r="J12" s="44"/>
    </row>
    <row r="13">
      <c r="A13" s="35" t="s">
        <v>86</v>
      </c>
      <c r="B13" s="35">
        <v>2</v>
      </c>
      <c r="C13" s="36" t="s">
        <v>98</v>
      </c>
      <c r="D13" s="35" t="s">
        <v>88</v>
      </c>
      <c r="E13" s="37" t="s">
        <v>99</v>
      </c>
      <c r="F13" s="38" t="s">
        <v>90</v>
      </c>
      <c r="G13" s="39">
        <v>1</v>
      </c>
      <c r="H13" s="40">
        <v>0</v>
      </c>
      <c r="I13" s="40">
        <f>ROUND(G13*H13,P4)</f>
        <v>0</v>
      </c>
      <c r="J13" s="38" t="s">
        <v>91</v>
      </c>
      <c r="O13" s="41">
        <f>I13*0.21</f>
        <v>0</v>
      </c>
      <c r="P13">
        <v>3</v>
      </c>
    </row>
    <row r="14" ht="30">
      <c r="A14" s="35" t="s">
        <v>92</v>
      </c>
      <c r="B14" s="42"/>
      <c r="C14" s="43"/>
      <c r="D14" s="43"/>
      <c r="E14" s="37" t="s">
        <v>100</v>
      </c>
      <c r="F14" s="43"/>
      <c r="G14" s="43"/>
      <c r="H14" s="43"/>
      <c r="I14" s="43"/>
      <c r="J14" s="44"/>
    </row>
    <row r="15" ht="30">
      <c r="A15" s="35" t="s">
        <v>94</v>
      </c>
      <c r="B15" s="42"/>
      <c r="C15" s="43"/>
      <c r="D15" s="43"/>
      <c r="E15" s="45" t="s">
        <v>95</v>
      </c>
      <c r="F15" s="43"/>
      <c r="G15" s="43"/>
      <c r="H15" s="43"/>
      <c r="I15" s="43"/>
      <c r="J15" s="44"/>
    </row>
    <row r="16" ht="60">
      <c r="A16" s="35" t="s">
        <v>96</v>
      </c>
      <c r="B16" s="42"/>
      <c r="C16" s="43"/>
      <c r="D16" s="43"/>
      <c r="E16" s="37" t="s">
        <v>101</v>
      </c>
      <c r="F16" s="43"/>
      <c r="G16" s="43"/>
      <c r="H16" s="43"/>
      <c r="I16" s="43"/>
      <c r="J16" s="44"/>
    </row>
    <row r="17">
      <c r="A17" s="35" t="s">
        <v>86</v>
      </c>
      <c r="B17" s="35">
        <v>3</v>
      </c>
      <c r="C17" s="36" t="s">
        <v>102</v>
      </c>
      <c r="D17" s="35" t="s">
        <v>88</v>
      </c>
      <c r="E17" s="37" t="s">
        <v>103</v>
      </c>
      <c r="F17" s="38" t="s">
        <v>90</v>
      </c>
      <c r="G17" s="39">
        <v>1</v>
      </c>
      <c r="H17" s="40">
        <v>0</v>
      </c>
      <c r="I17" s="40">
        <f>ROUND(G17*H17,P4)</f>
        <v>0</v>
      </c>
      <c r="J17" s="38" t="s">
        <v>91</v>
      </c>
      <c r="O17" s="41">
        <f>I17*0.21</f>
        <v>0</v>
      </c>
      <c r="P17">
        <v>3</v>
      </c>
    </row>
    <row r="18" ht="30">
      <c r="A18" s="35" t="s">
        <v>92</v>
      </c>
      <c r="B18" s="42"/>
      <c r="C18" s="43"/>
      <c r="D18" s="43"/>
      <c r="E18" s="37" t="s">
        <v>104</v>
      </c>
      <c r="F18" s="43"/>
      <c r="G18" s="43"/>
      <c r="H18" s="43"/>
      <c r="I18" s="43"/>
      <c r="J18" s="44"/>
    </row>
    <row r="19" ht="30">
      <c r="A19" s="35" t="s">
        <v>94</v>
      </c>
      <c r="B19" s="42"/>
      <c r="C19" s="43"/>
      <c r="D19" s="43"/>
      <c r="E19" s="45" t="s">
        <v>95</v>
      </c>
      <c r="F19" s="43"/>
      <c r="G19" s="43"/>
      <c r="H19" s="43"/>
      <c r="I19" s="43"/>
      <c r="J19" s="44"/>
    </row>
    <row r="20" ht="30">
      <c r="A20" s="35" t="s">
        <v>96</v>
      </c>
      <c r="B20" s="42"/>
      <c r="C20" s="43"/>
      <c r="D20" s="43"/>
      <c r="E20" s="37" t="s">
        <v>105</v>
      </c>
      <c r="F20" s="43"/>
      <c r="G20" s="43"/>
      <c r="H20" s="43"/>
      <c r="I20" s="43"/>
      <c r="J20" s="44"/>
    </row>
    <row r="21">
      <c r="A21" s="35" t="s">
        <v>86</v>
      </c>
      <c r="B21" s="35">
        <v>4</v>
      </c>
      <c r="C21" s="36" t="s">
        <v>106</v>
      </c>
      <c r="D21" s="35" t="s">
        <v>88</v>
      </c>
      <c r="E21" s="37" t="s">
        <v>107</v>
      </c>
      <c r="F21" s="38" t="s">
        <v>90</v>
      </c>
      <c r="G21" s="39">
        <v>1</v>
      </c>
      <c r="H21" s="40">
        <v>0</v>
      </c>
      <c r="I21" s="40">
        <f>ROUND(G21*H21,P4)</f>
        <v>0</v>
      </c>
      <c r="J21" s="38" t="s">
        <v>91</v>
      </c>
      <c r="O21" s="41">
        <f>I21*0.21</f>
        <v>0</v>
      </c>
      <c r="P21">
        <v>3</v>
      </c>
    </row>
    <row r="22" ht="225">
      <c r="A22" s="35" t="s">
        <v>92</v>
      </c>
      <c r="B22" s="42"/>
      <c r="C22" s="43"/>
      <c r="D22" s="43"/>
      <c r="E22" s="37" t="s">
        <v>108</v>
      </c>
      <c r="F22" s="43"/>
      <c r="G22" s="43"/>
      <c r="H22" s="43"/>
      <c r="I22" s="43"/>
      <c r="J22" s="44"/>
    </row>
    <row r="23" ht="30">
      <c r="A23" s="35" t="s">
        <v>94</v>
      </c>
      <c r="B23" s="42"/>
      <c r="C23" s="43"/>
      <c r="D23" s="43"/>
      <c r="E23" s="45" t="s">
        <v>95</v>
      </c>
      <c r="F23" s="43"/>
      <c r="G23" s="43"/>
      <c r="H23" s="43"/>
      <c r="I23" s="43"/>
      <c r="J23" s="44"/>
    </row>
    <row r="24" ht="30">
      <c r="A24" s="35" t="s">
        <v>96</v>
      </c>
      <c r="B24" s="42"/>
      <c r="C24" s="43"/>
      <c r="D24" s="43"/>
      <c r="E24" s="37" t="s">
        <v>105</v>
      </c>
      <c r="F24" s="43"/>
      <c r="G24" s="43"/>
      <c r="H24" s="43"/>
      <c r="I24" s="43"/>
      <c r="J24" s="44"/>
    </row>
    <row r="25">
      <c r="A25" s="35" t="s">
        <v>86</v>
      </c>
      <c r="B25" s="35">
        <v>5</v>
      </c>
      <c r="C25" s="36" t="s">
        <v>109</v>
      </c>
      <c r="D25" s="35" t="s">
        <v>110</v>
      </c>
      <c r="E25" s="37" t="s">
        <v>111</v>
      </c>
      <c r="F25" s="38" t="s">
        <v>90</v>
      </c>
      <c r="G25" s="39">
        <v>1</v>
      </c>
      <c r="H25" s="40">
        <v>0</v>
      </c>
      <c r="I25" s="40">
        <f>ROUND(G25*H25,P4)</f>
        <v>0</v>
      </c>
      <c r="J25" s="38" t="s">
        <v>112</v>
      </c>
      <c r="O25" s="41">
        <f>I25*0.21</f>
        <v>0</v>
      </c>
      <c r="P25">
        <v>3</v>
      </c>
    </row>
    <row r="26">
      <c r="A26" s="35" t="s">
        <v>92</v>
      </c>
      <c r="B26" s="42"/>
      <c r="C26" s="43"/>
      <c r="D26" s="43"/>
      <c r="E26" s="46" t="s">
        <v>88</v>
      </c>
      <c r="F26" s="43"/>
      <c r="G26" s="43"/>
      <c r="H26" s="43"/>
      <c r="I26" s="43"/>
      <c r="J26" s="44"/>
    </row>
    <row r="27" ht="60">
      <c r="A27" s="35" t="s">
        <v>96</v>
      </c>
      <c r="B27" s="42"/>
      <c r="C27" s="43"/>
      <c r="D27" s="43"/>
      <c r="E27" s="37" t="s">
        <v>113</v>
      </c>
      <c r="F27" s="43"/>
      <c r="G27" s="43"/>
      <c r="H27" s="43"/>
      <c r="I27" s="43"/>
      <c r="J27" s="44"/>
    </row>
    <row r="28">
      <c r="A28" s="35" t="s">
        <v>86</v>
      </c>
      <c r="B28" s="35">
        <v>6</v>
      </c>
      <c r="C28" s="36" t="s">
        <v>109</v>
      </c>
      <c r="D28" s="35" t="s">
        <v>114</v>
      </c>
      <c r="E28" s="37" t="s">
        <v>115</v>
      </c>
      <c r="F28" s="38" t="s">
        <v>90</v>
      </c>
      <c r="G28" s="39">
        <v>1</v>
      </c>
      <c r="H28" s="40">
        <v>0</v>
      </c>
      <c r="I28" s="40">
        <f>ROUND(G28*H28,P4)</f>
        <v>0</v>
      </c>
      <c r="J28" s="38" t="s">
        <v>112</v>
      </c>
      <c r="O28" s="41">
        <f>I28*0.21</f>
        <v>0</v>
      </c>
      <c r="P28">
        <v>3</v>
      </c>
    </row>
    <row r="29">
      <c r="A29" s="35" t="s">
        <v>92</v>
      </c>
      <c r="B29" s="42"/>
      <c r="C29" s="43"/>
      <c r="D29" s="43"/>
      <c r="E29" s="46" t="s">
        <v>88</v>
      </c>
      <c r="F29" s="43"/>
      <c r="G29" s="43"/>
      <c r="H29" s="43"/>
      <c r="I29" s="43"/>
      <c r="J29" s="44"/>
    </row>
    <row r="30" ht="60">
      <c r="A30" s="35" t="s">
        <v>96</v>
      </c>
      <c r="B30" s="42"/>
      <c r="C30" s="43"/>
      <c r="D30" s="43"/>
      <c r="E30" s="37" t="s">
        <v>113</v>
      </c>
      <c r="F30" s="43"/>
      <c r="G30" s="43"/>
      <c r="H30" s="43"/>
      <c r="I30" s="43"/>
      <c r="J30" s="44"/>
    </row>
    <row r="31">
      <c r="A31" s="35" t="s">
        <v>86</v>
      </c>
      <c r="B31" s="35">
        <v>7</v>
      </c>
      <c r="C31" s="36" t="s">
        <v>116</v>
      </c>
      <c r="D31" s="35" t="s">
        <v>88</v>
      </c>
      <c r="E31" s="37" t="s">
        <v>117</v>
      </c>
      <c r="F31" s="38" t="s">
        <v>118</v>
      </c>
      <c r="G31" s="39">
        <v>1</v>
      </c>
      <c r="H31" s="40">
        <v>0</v>
      </c>
      <c r="I31" s="40">
        <f>ROUND(G31*H31,P4)</f>
        <v>0</v>
      </c>
      <c r="J31" s="38" t="s">
        <v>91</v>
      </c>
      <c r="O31" s="41">
        <f>I31*0.21</f>
        <v>0</v>
      </c>
      <c r="P31">
        <v>3</v>
      </c>
    </row>
    <row r="32">
      <c r="A32" s="35" t="s">
        <v>92</v>
      </c>
      <c r="B32" s="42"/>
      <c r="C32" s="43"/>
      <c r="D32" s="43"/>
      <c r="E32" s="37" t="s">
        <v>119</v>
      </c>
      <c r="F32" s="43"/>
      <c r="G32" s="43"/>
      <c r="H32" s="43"/>
      <c r="I32" s="43"/>
      <c r="J32" s="44"/>
    </row>
    <row r="33" ht="30">
      <c r="A33" s="35" t="s">
        <v>94</v>
      </c>
      <c r="B33" s="42"/>
      <c r="C33" s="43"/>
      <c r="D33" s="43"/>
      <c r="E33" s="45" t="s">
        <v>95</v>
      </c>
      <c r="F33" s="43"/>
      <c r="G33" s="43"/>
      <c r="H33" s="43"/>
      <c r="I33" s="43"/>
      <c r="J33" s="44"/>
    </row>
    <row r="34" ht="30">
      <c r="A34" s="35" t="s">
        <v>96</v>
      </c>
      <c r="B34" s="42"/>
      <c r="C34" s="43"/>
      <c r="D34" s="43"/>
      <c r="E34" s="37" t="s">
        <v>105</v>
      </c>
      <c r="F34" s="43"/>
      <c r="G34" s="43"/>
      <c r="H34" s="43"/>
      <c r="I34" s="43"/>
      <c r="J34" s="44"/>
    </row>
    <row r="35">
      <c r="A35" s="35" t="s">
        <v>86</v>
      </c>
      <c r="B35" s="35">
        <v>8</v>
      </c>
      <c r="C35" s="36" t="s">
        <v>120</v>
      </c>
      <c r="D35" s="35" t="s">
        <v>88</v>
      </c>
      <c r="E35" s="37" t="s">
        <v>121</v>
      </c>
      <c r="F35" s="38" t="s">
        <v>122</v>
      </c>
      <c r="G35" s="39">
        <v>1</v>
      </c>
      <c r="H35" s="40">
        <v>0</v>
      </c>
      <c r="I35" s="40">
        <f>ROUND(G35*H35,P4)</f>
        <v>0</v>
      </c>
      <c r="J35" s="38" t="s">
        <v>91</v>
      </c>
      <c r="O35" s="41">
        <f>I35*0.21</f>
        <v>0</v>
      </c>
      <c r="P35">
        <v>3</v>
      </c>
    </row>
    <row r="36" ht="45">
      <c r="A36" s="35" t="s">
        <v>92</v>
      </c>
      <c r="B36" s="42"/>
      <c r="C36" s="43"/>
      <c r="D36" s="43"/>
      <c r="E36" s="37" t="s">
        <v>123</v>
      </c>
      <c r="F36" s="43"/>
      <c r="G36" s="43"/>
      <c r="H36" s="43"/>
      <c r="I36" s="43"/>
      <c r="J36" s="44"/>
    </row>
    <row r="37" ht="30">
      <c r="A37" s="35" t="s">
        <v>94</v>
      </c>
      <c r="B37" s="42"/>
      <c r="C37" s="43"/>
      <c r="D37" s="43"/>
      <c r="E37" s="45" t="s">
        <v>95</v>
      </c>
      <c r="F37" s="43"/>
      <c r="G37" s="43"/>
      <c r="H37" s="43"/>
      <c r="I37" s="43"/>
      <c r="J37" s="44"/>
    </row>
    <row r="38" ht="30">
      <c r="A38" s="35" t="s">
        <v>96</v>
      </c>
      <c r="B38" s="42"/>
      <c r="C38" s="43"/>
      <c r="D38" s="43"/>
      <c r="E38" s="37" t="s">
        <v>105</v>
      </c>
      <c r="F38" s="43"/>
      <c r="G38" s="43"/>
      <c r="H38" s="43"/>
      <c r="I38" s="43"/>
      <c r="J38" s="44"/>
    </row>
    <row r="39">
      <c r="A39" s="35" t="s">
        <v>86</v>
      </c>
      <c r="B39" s="35">
        <v>9</v>
      </c>
      <c r="C39" s="36" t="s">
        <v>124</v>
      </c>
      <c r="D39" s="35" t="s">
        <v>88</v>
      </c>
      <c r="E39" s="37" t="s">
        <v>125</v>
      </c>
      <c r="F39" s="38" t="s">
        <v>90</v>
      </c>
      <c r="G39" s="39">
        <v>1</v>
      </c>
      <c r="H39" s="40">
        <v>0</v>
      </c>
      <c r="I39" s="40">
        <f>ROUND(G39*H39,P4)</f>
        <v>0</v>
      </c>
      <c r="J39" s="38" t="s">
        <v>91</v>
      </c>
      <c r="O39" s="41">
        <f>I39*0.21</f>
        <v>0</v>
      </c>
      <c r="P39">
        <v>3</v>
      </c>
    </row>
    <row r="40" ht="45">
      <c r="A40" s="35" t="s">
        <v>92</v>
      </c>
      <c r="B40" s="42"/>
      <c r="C40" s="43"/>
      <c r="D40" s="43"/>
      <c r="E40" s="37" t="s">
        <v>126</v>
      </c>
      <c r="F40" s="43"/>
      <c r="G40" s="43"/>
      <c r="H40" s="43"/>
      <c r="I40" s="43"/>
      <c r="J40" s="44"/>
    </row>
    <row r="41" ht="30">
      <c r="A41" s="35" t="s">
        <v>94</v>
      </c>
      <c r="B41" s="42"/>
      <c r="C41" s="43"/>
      <c r="D41" s="43"/>
      <c r="E41" s="45" t="s">
        <v>95</v>
      </c>
      <c r="F41" s="43"/>
      <c r="G41" s="43"/>
      <c r="H41" s="43"/>
      <c r="I41" s="43"/>
      <c r="J41" s="44"/>
    </row>
    <row r="42" ht="30">
      <c r="A42" s="35" t="s">
        <v>96</v>
      </c>
      <c r="B42" s="42"/>
      <c r="C42" s="43"/>
      <c r="D42" s="43"/>
      <c r="E42" s="37" t="s">
        <v>105</v>
      </c>
      <c r="F42" s="43"/>
      <c r="G42" s="43"/>
      <c r="H42" s="43"/>
      <c r="I42" s="43"/>
      <c r="J42" s="44"/>
    </row>
    <row r="43">
      <c r="A43" s="35" t="s">
        <v>86</v>
      </c>
      <c r="B43" s="35">
        <v>10</v>
      </c>
      <c r="C43" s="36" t="s">
        <v>127</v>
      </c>
      <c r="D43" s="35" t="s">
        <v>88</v>
      </c>
      <c r="E43" s="37" t="s">
        <v>128</v>
      </c>
      <c r="F43" s="38" t="s">
        <v>90</v>
      </c>
      <c r="G43" s="39">
        <v>1</v>
      </c>
      <c r="H43" s="40">
        <v>0</v>
      </c>
      <c r="I43" s="40">
        <f>ROUND(G43*H43,P4)</f>
        <v>0</v>
      </c>
      <c r="J43" s="38" t="s">
        <v>91</v>
      </c>
      <c r="O43" s="41">
        <f>I43*0.21</f>
        <v>0</v>
      </c>
      <c r="P43">
        <v>3</v>
      </c>
    </row>
    <row r="44">
      <c r="A44" s="35" t="s">
        <v>92</v>
      </c>
      <c r="B44" s="42"/>
      <c r="C44" s="43"/>
      <c r="D44" s="43"/>
      <c r="E44" s="46" t="s">
        <v>88</v>
      </c>
      <c r="F44" s="43"/>
      <c r="G44" s="43"/>
      <c r="H44" s="43"/>
      <c r="I44" s="43"/>
      <c r="J44" s="44"/>
    </row>
    <row r="45" ht="30">
      <c r="A45" s="35" t="s">
        <v>94</v>
      </c>
      <c r="B45" s="42"/>
      <c r="C45" s="43"/>
      <c r="D45" s="43"/>
      <c r="E45" s="45" t="s">
        <v>95</v>
      </c>
      <c r="F45" s="43"/>
      <c r="G45" s="43"/>
      <c r="H45" s="43"/>
      <c r="I45" s="43"/>
      <c r="J45" s="44"/>
    </row>
    <row r="46" ht="75">
      <c r="A46" s="35" t="s">
        <v>96</v>
      </c>
      <c r="B46" s="42"/>
      <c r="C46" s="43"/>
      <c r="D46" s="43"/>
      <c r="E46" s="37" t="s">
        <v>129</v>
      </c>
      <c r="F46" s="43"/>
      <c r="G46" s="43"/>
      <c r="H46" s="43"/>
      <c r="I46" s="43"/>
      <c r="J46" s="44"/>
    </row>
    <row r="47">
      <c r="A47" s="35" t="s">
        <v>86</v>
      </c>
      <c r="B47" s="35">
        <v>11</v>
      </c>
      <c r="C47" s="36" t="s">
        <v>130</v>
      </c>
      <c r="D47" s="35" t="s">
        <v>88</v>
      </c>
      <c r="E47" s="37" t="s">
        <v>131</v>
      </c>
      <c r="F47" s="38" t="s">
        <v>118</v>
      </c>
      <c r="G47" s="39">
        <v>2</v>
      </c>
      <c r="H47" s="40">
        <v>0</v>
      </c>
      <c r="I47" s="40">
        <f>ROUND(G47*H47,P4)</f>
        <v>0</v>
      </c>
      <c r="J47" s="38" t="s">
        <v>91</v>
      </c>
      <c r="O47" s="41">
        <f>I47*0.21</f>
        <v>0</v>
      </c>
      <c r="P47">
        <v>3</v>
      </c>
    </row>
    <row r="48">
      <c r="A48" s="35" t="s">
        <v>92</v>
      </c>
      <c r="B48" s="42"/>
      <c r="C48" s="43"/>
      <c r="D48" s="43"/>
      <c r="E48" s="37" t="s">
        <v>132</v>
      </c>
      <c r="F48" s="43"/>
      <c r="G48" s="43"/>
      <c r="H48" s="43"/>
      <c r="I48" s="43"/>
      <c r="J48" s="44"/>
    </row>
    <row r="49" ht="30">
      <c r="A49" s="35" t="s">
        <v>94</v>
      </c>
      <c r="B49" s="42"/>
      <c r="C49" s="43"/>
      <c r="D49" s="43"/>
      <c r="E49" s="45" t="s">
        <v>133</v>
      </c>
      <c r="F49" s="43"/>
      <c r="G49" s="43"/>
      <c r="H49" s="43"/>
      <c r="I49" s="43"/>
      <c r="J49" s="44"/>
    </row>
    <row r="50" ht="90">
      <c r="A50" s="35" t="s">
        <v>96</v>
      </c>
      <c r="B50" s="42"/>
      <c r="C50" s="43"/>
      <c r="D50" s="43"/>
      <c r="E50" s="37" t="s">
        <v>134</v>
      </c>
      <c r="F50" s="43"/>
      <c r="G50" s="43"/>
      <c r="H50" s="43"/>
      <c r="I50" s="43"/>
      <c r="J50" s="44"/>
    </row>
    <row r="51">
      <c r="A51" s="35" t="s">
        <v>86</v>
      </c>
      <c r="B51" s="35">
        <v>13</v>
      </c>
      <c r="C51" s="36" t="s">
        <v>135</v>
      </c>
      <c r="D51" s="35" t="s">
        <v>88</v>
      </c>
      <c r="E51" s="37" t="s">
        <v>136</v>
      </c>
      <c r="F51" s="38" t="s">
        <v>137</v>
      </c>
      <c r="G51" s="39">
        <v>16</v>
      </c>
      <c r="H51" s="40">
        <v>0</v>
      </c>
      <c r="I51" s="40">
        <f>ROUND(G51*H51,P4)</f>
        <v>0</v>
      </c>
      <c r="J51" s="38" t="s">
        <v>91</v>
      </c>
      <c r="O51" s="41">
        <f>I51*0.21</f>
        <v>0</v>
      </c>
      <c r="P51">
        <v>3</v>
      </c>
    </row>
    <row r="52" ht="75">
      <c r="A52" s="35" t="s">
        <v>92</v>
      </c>
      <c r="B52" s="42"/>
      <c r="C52" s="43"/>
      <c r="D52" s="43"/>
      <c r="E52" s="37" t="s">
        <v>138</v>
      </c>
      <c r="F52" s="43"/>
      <c r="G52" s="43"/>
      <c r="H52" s="43"/>
      <c r="I52" s="43"/>
      <c r="J52" s="44"/>
    </row>
    <row r="53" ht="30">
      <c r="A53" s="35" t="s">
        <v>94</v>
      </c>
      <c r="B53" s="42"/>
      <c r="C53" s="43"/>
      <c r="D53" s="43"/>
      <c r="E53" s="45" t="s">
        <v>139</v>
      </c>
      <c r="F53" s="43"/>
      <c r="G53" s="43"/>
      <c r="H53" s="43"/>
      <c r="I53" s="43"/>
      <c r="J53" s="44"/>
    </row>
    <row r="54" ht="60">
      <c r="A54" s="35" t="s">
        <v>96</v>
      </c>
      <c r="B54" s="42"/>
      <c r="C54" s="43"/>
      <c r="D54" s="43"/>
      <c r="E54" s="37" t="s">
        <v>113</v>
      </c>
      <c r="F54" s="43"/>
      <c r="G54" s="43"/>
      <c r="H54" s="43"/>
      <c r="I54" s="43"/>
      <c r="J54" s="44"/>
    </row>
    <row r="55">
      <c r="A55" s="35" t="s">
        <v>86</v>
      </c>
      <c r="B55" s="35">
        <v>14</v>
      </c>
      <c r="C55" s="36" t="s">
        <v>140</v>
      </c>
      <c r="D55" s="35" t="s">
        <v>88</v>
      </c>
      <c r="E55" s="37" t="s">
        <v>141</v>
      </c>
      <c r="F55" s="38" t="s">
        <v>118</v>
      </c>
      <c r="G55" s="39">
        <v>4</v>
      </c>
      <c r="H55" s="40">
        <v>0</v>
      </c>
      <c r="I55" s="40">
        <f>ROUND(G55*H55,P4)</f>
        <v>0</v>
      </c>
      <c r="J55" s="38" t="s">
        <v>91</v>
      </c>
      <c r="O55" s="41">
        <f>I55*0.21</f>
        <v>0</v>
      </c>
      <c r="P55">
        <v>3</v>
      </c>
    </row>
    <row r="56" ht="60">
      <c r="A56" s="35" t="s">
        <v>92</v>
      </c>
      <c r="B56" s="42"/>
      <c r="C56" s="43"/>
      <c r="D56" s="43"/>
      <c r="E56" s="37" t="s">
        <v>142</v>
      </c>
      <c r="F56" s="43"/>
      <c r="G56" s="43"/>
      <c r="H56" s="43"/>
      <c r="I56" s="43"/>
      <c r="J56" s="44"/>
    </row>
    <row r="57" ht="30">
      <c r="A57" s="35" t="s">
        <v>94</v>
      </c>
      <c r="B57" s="42"/>
      <c r="C57" s="43"/>
      <c r="D57" s="43"/>
      <c r="E57" s="45" t="s">
        <v>143</v>
      </c>
      <c r="F57" s="43"/>
      <c r="G57" s="43"/>
      <c r="H57" s="43"/>
      <c r="I57" s="43"/>
      <c r="J57" s="44"/>
    </row>
    <row r="58" ht="135">
      <c r="A58" s="35" t="s">
        <v>96</v>
      </c>
      <c r="B58" s="42"/>
      <c r="C58" s="43"/>
      <c r="D58" s="43"/>
      <c r="E58" s="37" t="s">
        <v>144</v>
      </c>
      <c r="F58" s="43"/>
      <c r="G58" s="43"/>
      <c r="H58" s="43"/>
      <c r="I58" s="43"/>
      <c r="J58" s="44"/>
    </row>
    <row r="59">
      <c r="A59" s="35" t="s">
        <v>86</v>
      </c>
      <c r="B59" s="35">
        <v>15</v>
      </c>
      <c r="C59" s="36" t="s">
        <v>145</v>
      </c>
      <c r="D59" s="35"/>
      <c r="E59" s="37" t="s">
        <v>146</v>
      </c>
      <c r="F59" s="38" t="s">
        <v>90</v>
      </c>
      <c r="G59" s="39">
        <v>1</v>
      </c>
      <c r="H59" s="40">
        <v>0</v>
      </c>
      <c r="I59" s="40">
        <f>ROUND(G59*H59,P4)</f>
        <v>0</v>
      </c>
      <c r="J59" s="38" t="s">
        <v>112</v>
      </c>
      <c r="O59" s="41">
        <f>I59*0.21</f>
        <v>0</v>
      </c>
      <c r="P59">
        <v>3</v>
      </c>
    </row>
    <row r="60">
      <c r="A60" s="35" t="s">
        <v>92</v>
      </c>
      <c r="B60" s="42"/>
      <c r="C60" s="43"/>
      <c r="D60" s="43"/>
      <c r="E60" s="46" t="s">
        <v>88</v>
      </c>
      <c r="F60" s="43"/>
      <c r="G60" s="43"/>
      <c r="H60" s="43"/>
      <c r="I60" s="43"/>
      <c r="J60" s="44"/>
    </row>
    <row r="61">
      <c r="A61" s="35" t="s">
        <v>94</v>
      </c>
      <c r="B61" s="42"/>
      <c r="C61" s="43"/>
      <c r="D61" s="43"/>
      <c r="E61" s="45" t="s">
        <v>147</v>
      </c>
      <c r="F61" s="43"/>
      <c r="G61" s="43"/>
      <c r="H61" s="43"/>
      <c r="I61" s="43"/>
      <c r="J61" s="44"/>
    </row>
    <row r="62" ht="60">
      <c r="A62" s="35" t="s">
        <v>96</v>
      </c>
      <c r="B62" s="42"/>
      <c r="C62" s="43"/>
      <c r="D62" s="43"/>
      <c r="E62" s="37" t="s">
        <v>148</v>
      </c>
      <c r="F62" s="43"/>
      <c r="G62" s="43"/>
      <c r="H62" s="43"/>
      <c r="I62" s="43"/>
      <c r="J62" s="44"/>
    </row>
    <row r="63">
      <c r="A63" s="35" t="s">
        <v>86</v>
      </c>
      <c r="B63" s="35">
        <v>16</v>
      </c>
      <c r="C63" s="36" t="s">
        <v>149</v>
      </c>
      <c r="D63" s="35"/>
      <c r="E63" s="37" t="s">
        <v>150</v>
      </c>
      <c r="F63" s="38" t="s">
        <v>151</v>
      </c>
      <c r="G63" s="39">
        <v>12</v>
      </c>
      <c r="H63" s="40">
        <v>0</v>
      </c>
      <c r="I63" s="40">
        <f>ROUND(G63*H63,P4)</f>
        <v>0</v>
      </c>
      <c r="J63" s="38" t="s">
        <v>112</v>
      </c>
      <c r="O63" s="41">
        <f>I63*0.21</f>
        <v>0</v>
      </c>
      <c r="P63">
        <v>3</v>
      </c>
    </row>
    <row r="64">
      <c r="A64" s="35" t="s">
        <v>92</v>
      </c>
      <c r="B64" s="42"/>
      <c r="C64" s="43"/>
      <c r="D64" s="43"/>
      <c r="E64" s="37" t="s">
        <v>152</v>
      </c>
      <c r="F64" s="43"/>
      <c r="G64" s="43"/>
      <c r="H64" s="43"/>
      <c r="I64" s="43"/>
      <c r="J64" s="44"/>
    </row>
    <row r="65" ht="30">
      <c r="A65" s="35" t="s">
        <v>94</v>
      </c>
      <c r="B65" s="42"/>
      <c r="C65" s="43"/>
      <c r="D65" s="43"/>
      <c r="E65" s="45" t="s">
        <v>153</v>
      </c>
      <c r="F65" s="43"/>
      <c r="G65" s="43"/>
      <c r="H65" s="43"/>
      <c r="I65" s="43"/>
      <c r="J65" s="44"/>
    </row>
    <row r="66">
      <c r="A66" s="35" t="s">
        <v>96</v>
      </c>
      <c r="B66" s="42"/>
      <c r="C66" s="43"/>
      <c r="D66" s="43"/>
      <c r="E66" s="37" t="s">
        <v>154</v>
      </c>
      <c r="F66" s="43"/>
      <c r="G66" s="43"/>
      <c r="H66" s="43"/>
      <c r="I66" s="43"/>
      <c r="J66" s="44"/>
    </row>
    <row r="67">
      <c r="A67" s="35" t="s">
        <v>86</v>
      </c>
      <c r="B67" s="35">
        <v>17</v>
      </c>
      <c r="C67" s="36" t="s">
        <v>155</v>
      </c>
      <c r="D67" s="35"/>
      <c r="E67" s="37" t="s">
        <v>156</v>
      </c>
      <c r="F67" s="38" t="s">
        <v>90</v>
      </c>
      <c r="G67" s="39">
        <v>1</v>
      </c>
      <c r="H67" s="40">
        <v>0</v>
      </c>
      <c r="I67" s="40">
        <f>ROUND(G67*H67,P4)</f>
        <v>0</v>
      </c>
      <c r="J67" s="38" t="s">
        <v>112</v>
      </c>
      <c r="O67" s="41">
        <f>I67*0.21</f>
        <v>0</v>
      </c>
      <c r="P67">
        <v>3</v>
      </c>
    </row>
    <row r="68">
      <c r="A68" s="35" t="s">
        <v>92</v>
      </c>
      <c r="B68" s="42"/>
      <c r="C68" s="43"/>
      <c r="D68" s="43"/>
      <c r="E68" s="37" t="s">
        <v>152</v>
      </c>
      <c r="F68" s="43"/>
      <c r="G68" s="43"/>
      <c r="H68" s="43"/>
      <c r="I68" s="43"/>
      <c r="J68" s="44"/>
    </row>
    <row r="69" ht="30">
      <c r="A69" s="35" t="s">
        <v>94</v>
      </c>
      <c r="B69" s="42"/>
      <c r="C69" s="43"/>
      <c r="D69" s="43"/>
      <c r="E69" s="45" t="s">
        <v>95</v>
      </c>
      <c r="F69" s="43"/>
      <c r="G69" s="43"/>
      <c r="H69" s="43"/>
      <c r="I69" s="43"/>
      <c r="J69" s="44"/>
    </row>
    <row r="70" ht="30">
      <c r="A70" s="35" t="s">
        <v>96</v>
      </c>
      <c r="B70" s="47"/>
      <c r="C70" s="48"/>
      <c r="D70" s="48"/>
      <c r="E70" s="37" t="s">
        <v>157</v>
      </c>
      <c r="F70" s="48"/>
      <c r="G70" s="48"/>
      <c r="H70" s="48"/>
      <c r="I70" s="48"/>
      <c r="J7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45</v>
      </c>
      <c r="I3" s="23">
        <f>SUMIFS(I8:I92,A8:A92,"SD")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45</v>
      </c>
      <c r="D4" s="20"/>
      <c r="E4" s="21" t="s">
        <v>46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SUMIFS(I9:I20,A9:A20,"P")</f>
        <v>0</v>
      </c>
      <c r="J8" s="34"/>
    </row>
    <row r="9" ht="30">
      <c r="A9" s="35" t="s">
        <v>86</v>
      </c>
      <c r="B9" s="35">
        <v>1</v>
      </c>
      <c r="C9" s="36" t="s">
        <v>158</v>
      </c>
      <c r="D9" s="35" t="s">
        <v>88</v>
      </c>
      <c r="E9" s="37" t="s">
        <v>159</v>
      </c>
      <c r="F9" s="38" t="s">
        <v>160</v>
      </c>
      <c r="G9" s="39">
        <v>4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75">
      <c r="A10" s="35" t="s">
        <v>92</v>
      </c>
      <c r="B10" s="42"/>
      <c r="C10" s="43"/>
      <c r="D10" s="43"/>
      <c r="E10" s="37" t="s">
        <v>1055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1056</v>
      </c>
      <c r="F11" s="43"/>
      <c r="G11" s="43"/>
      <c r="H11" s="43"/>
      <c r="I11" s="43"/>
      <c r="J11" s="44"/>
    </row>
    <row r="12" ht="90">
      <c r="A12" s="35" t="s">
        <v>96</v>
      </c>
      <c r="B12" s="42"/>
      <c r="C12" s="43"/>
      <c r="D12" s="43"/>
      <c r="E12" s="37" t="s">
        <v>163</v>
      </c>
      <c r="F12" s="43"/>
      <c r="G12" s="43"/>
      <c r="H12" s="43"/>
      <c r="I12" s="43"/>
      <c r="J12" s="44"/>
    </row>
    <row r="13" ht="30">
      <c r="A13" s="35" t="s">
        <v>86</v>
      </c>
      <c r="B13" s="35">
        <v>2</v>
      </c>
      <c r="C13" s="36" t="s">
        <v>231</v>
      </c>
      <c r="D13" s="35" t="s">
        <v>88</v>
      </c>
      <c r="E13" s="37" t="s">
        <v>159</v>
      </c>
      <c r="F13" s="38" t="s">
        <v>160</v>
      </c>
      <c r="G13" s="39">
        <v>94.153999999999996</v>
      </c>
      <c r="H13" s="40">
        <v>0</v>
      </c>
      <c r="I13" s="40">
        <f>ROUND(G13*H13,P4)</f>
        <v>0</v>
      </c>
      <c r="J13" s="38" t="s">
        <v>112</v>
      </c>
      <c r="O13" s="41">
        <f>I13*0.21</f>
        <v>0</v>
      </c>
      <c r="P13">
        <v>3</v>
      </c>
    </row>
    <row r="14" ht="30">
      <c r="A14" s="35" t="s">
        <v>92</v>
      </c>
      <c r="B14" s="42"/>
      <c r="C14" s="43"/>
      <c r="D14" s="43"/>
      <c r="E14" s="37" t="s">
        <v>282</v>
      </c>
      <c r="F14" s="43"/>
      <c r="G14" s="43"/>
      <c r="H14" s="43"/>
      <c r="I14" s="43"/>
      <c r="J14" s="44"/>
    </row>
    <row r="15" ht="30">
      <c r="A15" s="35" t="s">
        <v>94</v>
      </c>
      <c r="B15" s="42"/>
      <c r="C15" s="43"/>
      <c r="D15" s="43"/>
      <c r="E15" s="45" t="s">
        <v>1057</v>
      </c>
      <c r="F15" s="43"/>
      <c r="G15" s="43"/>
      <c r="H15" s="43"/>
      <c r="I15" s="43"/>
      <c r="J15" s="44"/>
    </row>
    <row r="16" ht="135">
      <c r="A16" s="35" t="s">
        <v>96</v>
      </c>
      <c r="B16" s="42"/>
      <c r="C16" s="43"/>
      <c r="D16" s="43"/>
      <c r="E16" s="37" t="s">
        <v>234</v>
      </c>
      <c r="F16" s="43"/>
      <c r="G16" s="43"/>
      <c r="H16" s="43"/>
      <c r="I16" s="43"/>
      <c r="J16" s="44"/>
    </row>
    <row r="17">
      <c r="A17" s="35" t="s">
        <v>86</v>
      </c>
      <c r="B17" s="35">
        <v>3</v>
      </c>
      <c r="C17" s="36" t="s">
        <v>325</v>
      </c>
      <c r="D17" s="35" t="s">
        <v>88</v>
      </c>
      <c r="E17" s="37" t="s">
        <v>326</v>
      </c>
      <c r="F17" s="38" t="s">
        <v>167</v>
      </c>
      <c r="G17" s="39">
        <v>26.969999999999999</v>
      </c>
      <c r="H17" s="40">
        <v>0</v>
      </c>
      <c r="I17" s="40">
        <f>ROUND(G17*H17,P4)</f>
        <v>0</v>
      </c>
      <c r="J17" s="38" t="s">
        <v>91</v>
      </c>
      <c r="O17" s="41">
        <f>I17*0.21</f>
        <v>0</v>
      </c>
      <c r="P17">
        <v>3</v>
      </c>
    </row>
    <row r="18">
      <c r="A18" s="35" t="s">
        <v>92</v>
      </c>
      <c r="B18" s="42"/>
      <c r="C18" s="43"/>
      <c r="D18" s="43"/>
      <c r="E18" s="46" t="s">
        <v>88</v>
      </c>
      <c r="F18" s="43"/>
      <c r="G18" s="43"/>
      <c r="H18" s="43"/>
      <c r="I18" s="43"/>
      <c r="J18" s="44"/>
    </row>
    <row r="19" ht="30">
      <c r="A19" s="35" t="s">
        <v>94</v>
      </c>
      <c r="B19" s="42"/>
      <c r="C19" s="43"/>
      <c r="D19" s="43"/>
      <c r="E19" s="45" t="s">
        <v>1058</v>
      </c>
      <c r="F19" s="43"/>
      <c r="G19" s="43"/>
      <c r="H19" s="43"/>
      <c r="I19" s="43"/>
      <c r="J19" s="44"/>
    </row>
    <row r="20" ht="75">
      <c r="A20" s="35" t="s">
        <v>96</v>
      </c>
      <c r="B20" s="42"/>
      <c r="C20" s="43"/>
      <c r="D20" s="43"/>
      <c r="E20" s="37" t="s">
        <v>328</v>
      </c>
      <c r="F20" s="43"/>
      <c r="G20" s="43"/>
      <c r="H20" s="43"/>
      <c r="I20" s="43"/>
      <c r="J20" s="44"/>
    </row>
    <row r="21">
      <c r="A21" s="29" t="s">
        <v>83</v>
      </c>
      <c r="B21" s="30"/>
      <c r="C21" s="31" t="s">
        <v>110</v>
      </c>
      <c r="D21" s="32"/>
      <c r="E21" s="29" t="s">
        <v>164</v>
      </c>
      <c r="F21" s="32"/>
      <c r="G21" s="32"/>
      <c r="H21" s="32"/>
      <c r="I21" s="33">
        <f>SUMIFS(I22:I49,A22:A49,"P")</f>
        <v>0</v>
      </c>
      <c r="J21" s="34"/>
    </row>
    <row r="22">
      <c r="A22" s="35" t="s">
        <v>86</v>
      </c>
      <c r="B22" s="35">
        <v>4</v>
      </c>
      <c r="C22" s="36" t="s">
        <v>187</v>
      </c>
      <c r="D22" s="35" t="s">
        <v>88</v>
      </c>
      <c r="E22" s="37" t="s">
        <v>188</v>
      </c>
      <c r="F22" s="38" t="s">
        <v>167</v>
      </c>
      <c r="G22" s="39">
        <v>21.068000000000001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45">
      <c r="A23" s="35" t="s">
        <v>92</v>
      </c>
      <c r="B23" s="42"/>
      <c r="C23" s="43"/>
      <c r="D23" s="43"/>
      <c r="E23" s="37" t="s">
        <v>1059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1060</v>
      </c>
      <c r="F24" s="43"/>
      <c r="G24" s="43"/>
      <c r="H24" s="43"/>
      <c r="I24" s="43"/>
      <c r="J24" s="44"/>
    </row>
    <row r="25" ht="405">
      <c r="A25" s="35" t="s">
        <v>96</v>
      </c>
      <c r="B25" s="42"/>
      <c r="C25" s="43"/>
      <c r="D25" s="43"/>
      <c r="E25" s="37" t="s">
        <v>191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192</v>
      </c>
      <c r="D26" s="35" t="s">
        <v>110</v>
      </c>
      <c r="E26" s="37" t="s">
        <v>193</v>
      </c>
      <c r="F26" s="38" t="s">
        <v>167</v>
      </c>
      <c r="G26" s="39">
        <v>21.068000000000001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>
      <c r="A27" s="35" t="s">
        <v>92</v>
      </c>
      <c r="B27" s="42"/>
      <c r="C27" s="43"/>
      <c r="D27" s="43"/>
      <c r="E27" s="37" t="s">
        <v>1061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1062</v>
      </c>
      <c r="F28" s="43"/>
      <c r="G28" s="43"/>
      <c r="H28" s="43"/>
      <c r="I28" s="43"/>
      <c r="J28" s="44"/>
    </row>
    <row r="29" ht="409.5">
      <c r="A29" s="35" t="s">
        <v>96</v>
      </c>
      <c r="B29" s="42"/>
      <c r="C29" s="43"/>
      <c r="D29" s="43"/>
      <c r="E29" s="37" t="s">
        <v>195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192</v>
      </c>
      <c r="D30" s="35" t="s">
        <v>114</v>
      </c>
      <c r="E30" s="37" t="s">
        <v>193</v>
      </c>
      <c r="F30" s="38" t="s">
        <v>167</v>
      </c>
      <c r="G30" s="39">
        <v>47.076999999999998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>
      <c r="A31" s="35" t="s">
        <v>92</v>
      </c>
      <c r="B31" s="42"/>
      <c r="C31" s="43"/>
      <c r="D31" s="43"/>
      <c r="E31" s="37" t="s">
        <v>1063</v>
      </c>
      <c r="F31" s="43"/>
      <c r="G31" s="43"/>
      <c r="H31" s="43"/>
      <c r="I31" s="43"/>
      <c r="J31" s="44"/>
    </row>
    <row r="32" ht="105">
      <c r="A32" s="35" t="s">
        <v>94</v>
      </c>
      <c r="B32" s="42"/>
      <c r="C32" s="43"/>
      <c r="D32" s="43"/>
      <c r="E32" s="45" t="s">
        <v>1064</v>
      </c>
      <c r="F32" s="43"/>
      <c r="G32" s="43"/>
      <c r="H32" s="43"/>
      <c r="I32" s="43"/>
      <c r="J32" s="44"/>
    </row>
    <row r="33" ht="409.5">
      <c r="A33" s="35" t="s">
        <v>96</v>
      </c>
      <c r="B33" s="42"/>
      <c r="C33" s="43"/>
      <c r="D33" s="43"/>
      <c r="E33" s="37" t="s">
        <v>195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269</v>
      </c>
      <c r="D34" s="35" t="s">
        <v>88</v>
      </c>
      <c r="E34" s="37" t="s">
        <v>270</v>
      </c>
      <c r="F34" s="38" t="s">
        <v>167</v>
      </c>
      <c r="G34" s="39">
        <v>68.144999999999996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>
      <c r="A35" s="35" t="s">
        <v>92</v>
      </c>
      <c r="B35" s="42"/>
      <c r="C35" s="43"/>
      <c r="D35" s="43"/>
      <c r="E35" s="37" t="s">
        <v>1065</v>
      </c>
      <c r="F35" s="43"/>
      <c r="G35" s="43"/>
      <c r="H35" s="43"/>
      <c r="I35" s="43"/>
      <c r="J35" s="44"/>
    </row>
    <row r="36" ht="45">
      <c r="A36" s="35" t="s">
        <v>94</v>
      </c>
      <c r="B36" s="42"/>
      <c r="C36" s="43"/>
      <c r="D36" s="43"/>
      <c r="E36" s="45" t="s">
        <v>1066</v>
      </c>
      <c r="F36" s="43"/>
      <c r="G36" s="43"/>
      <c r="H36" s="43"/>
      <c r="I36" s="43"/>
      <c r="J36" s="44"/>
    </row>
    <row r="37" ht="270">
      <c r="A37" s="35" t="s">
        <v>96</v>
      </c>
      <c r="B37" s="42"/>
      <c r="C37" s="43"/>
      <c r="D37" s="43"/>
      <c r="E37" s="37" t="s">
        <v>273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196</v>
      </c>
      <c r="D38" s="35" t="s">
        <v>88</v>
      </c>
      <c r="E38" s="37" t="s">
        <v>197</v>
      </c>
      <c r="F38" s="38" t="s">
        <v>167</v>
      </c>
      <c r="G38" s="39">
        <v>21.068000000000001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>
      <c r="A39" s="35" t="s">
        <v>92</v>
      </c>
      <c r="B39" s="42"/>
      <c r="C39" s="43"/>
      <c r="D39" s="43"/>
      <c r="E39" s="37" t="s">
        <v>1067</v>
      </c>
      <c r="F39" s="43"/>
      <c r="G39" s="43"/>
      <c r="H39" s="43"/>
      <c r="I39" s="43"/>
      <c r="J39" s="44"/>
    </row>
    <row r="40" ht="45">
      <c r="A40" s="35" t="s">
        <v>94</v>
      </c>
      <c r="B40" s="42"/>
      <c r="C40" s="43"/>
      <c r="D40" s="43"/>
      <c r="E40" s="45" t="s">
        <v>1068</v>
      </c>
      <c r="F40" s="43"/>
      <c r="G40" s="43"/>
      <c r="H40" s="43"/>
      <c r="I40" s="43"/>
      <c r="J40" s="44"/>
    </row>
    <row r="41" ht="330">
      <c r="A41" s="35" t="s">
        <v>96</v>
      </c>
      <c r="B41" s="42"/>
      <c r="C41" s="43"/>
      <c r="D41" s="43"/>
      <c r="E41" s="37" t="s">
        <v>199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288</v>
      </c>
      <c r="D42" s="35" t="s">
        <v>88</v>
      </c>
      <c r="E42" s="37" t="s">
        <v>289</v>
      </c>
      <c r="F42" s="38" t="s">
        <v>167</v>
      </c>
      <c r="G42" s="39">
        <v>26.969999999999999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 ht="45">
      <c r="A43" s="35" t="s">
        <v>92</v>
      </c>
      <c r="B43" s="42"/>
      <c r="C43" s="43"/>
      <c r="D43" s="43"/>
      <c r="E43" s="37" t="s">
        <v>1069</v>
      </c>
      <c r="F43" s="43"/>
      <c r="G43" s="43"/>
      <c r="H43" s="43"/>
      <c r="I43" s="43"/>
      <c r="J43" s="44"/>
    </row>
    <row r="44" ht="45">
      <c r="A44" s="35" t="s">
        <v>94</v>
      </c>
      <c r="B44" s="42"/>
      <c r="C44" s="43"/>
      <c r="D44" s="43"/>
      <c r="E44" s="45" t="s">
        <v>1070</v>
      </c>
      <c r="F44" s="43"/>
      <c r="G44" s="43"/>
      <c r="H44" s="43"/>
      <c r="I44" s="43"/>
      <c r="J44" s="44"/>
    </row>
    <row r="45" ht="330">
      <c r="A45" s="35" t="s">
        <v>96</v>
      </c>
      <c r="B45" s="42"/>
      <c r="C45" s="43"/>
      <c r="D45" s="43"/>
      <c r="E45" s="37" t="s">
        <v>292</v>
      </c>
      <c r="F45" s="43"/>
      <c r="G45" s="43"/>
      <c r="H45" s="43"/>
      <c r="I45" s="43"/>
      <c r="J45" s="44"/>
    </row>
    <row r="46">
      <c r="A46" s="35" t="s">
        <v>86</v>
      </c>
      <c r="B46" s="35">
        <v>10</v>
      </c>
      <c r="C46" s="36" t="s">
        <v>367</v>
      </c>
      <c r="D46" s="35" t="s">
        <v>88</v>
      </c>
      <c r="E46" s="37" t="s">
        <v>368</v>
      </c>
      <c r="F46" s="38" t="s">
        <v>167</v>
      </c>
      <c r="G46" s="39">
        <v>20.541</v>
      </c>
      <c r="H46" s="40">
        <v>0</v>
      </c>
      <c r="I46" s="40">
        <f>ROUND(G46*H46,P4)</f>
        <v>0</v>
      </c>
      <c r="J46" s="38" t="s">
        <v>91</v>
      </c>
      <c r="O46" s="41">
        <f>I46*0.21</f>
        <v>0</v>
      </c>
      <c r="P46">
        <v>3</v>
      </c>
    </row>
    <row r="47" ht="30">
      <c r="A47" s="35" t="s">
        <v>92</v>
      </c>
      <c r="B47" s="42"/>
      <c r="C47" s="43"/>
      <c r="D47" s="43"/>
      <c r="E47" s="37" t="s">
        <v>1071</v>
      </c>
      <c r="F47" s="43"/>
      <c r="G47" s="43"/>
      <c r="H47" s="43"/>
      <c r="I47" s="43"/>
      <c r="J47" s="44"/>
    </row>
    <row r="48" ht="30">
      <c r="A48" s="35" t="s">
        <v>94</v>
      </c>
      <c r="B48" s="42"/>
      <c r="C48" s="43"/>
      <c r="D48" s="43"/>
      <c r="E48" s="45" t="s">
        <v>1072</v>
      </c>
      <c r="F48" s="43"/>
      <c r="G48" s="43"/>
      <c r="H48" s="43"/>
      <c r="I48" s="43"/>
      <c r="J48" s="44"/>
    </row>
    <row r="49" ht="409.5">
      <c r="A49" s="35" t="s">
        <v>96</v>
      </c>
      <c r="B49" s="42"/>
      <c r="C49" s="43"/>
      <c r="D49" s="43"/>
      <c r="E49" s="37" t="s">
        <v>371</v>
      </c>
      <c r="F49" s="43"/>
      <c r="G49" s="43"/>
      <c r="H49" s="43"/>
      <c r="I49" s="43"/>
      <c r="J49" s="44"/>
    </row>
    <row r="50">
      <c r="A50" s="29" t="s">
        <v>83</v>
      </c>
      <c r="B50" s="30"/>
      <c r="C50" s="31" t="s">
        <v>387</v>
      </c>
      <c r="D50" s="32"/>
      <c r="E50" s="29" t="s">
        <v>388</v>
      </c>
      <c r="F50" s="32"/>
      <c r="G50" s="32"/>
      <c r="H50" s="32"/>
      <c r="I50" s="33">
        <f>SUMIFS(I51:I62,A51:A62,"P")</f>
        <v>0</v>
      </c>
      <c r="J50" s="34"/>
    </row>
    <row r="51">
      <c r="A51" s="35" t="s">
        <v>86</v>
      </c>
      <c r="B51" s="35">
        <v>11</v>
      </c>
      <c r="C51" s="36" t="s">
        <v>389</v>
      </c>
      <c r="D51" s="35" t="s">
        <v>88</v>
      </c>
      <c r="E51" s="37" t="s">
        <v>390</v>
      </c>
      <c r="F51" s="38" t="s">
        <v>167</v>
      </c>
      <c r="G51" s="39">
        <v>2.5299999999999998</v>
      </c>
      <c r="H51" s="40">
        <v>0</v>
      </c>
      <c r="I51" s="40">
        <f>ROUND(G51*H51,P4)</f>
        <v>0</v>
      </c>
      <c r="J51" s="38" t="s">
        <v>91</v>
      </c>
      <c r="O51" s="41">
        <f>I51*0.21</f>
        <v>0</v>
      </c>
      <c r="P51">
        <v>3</v>
      </c>
    </row>
    <row r="52">
      <c r="A52" s="35" t="s">
        <v>92</v>
      </c>
      <c r="B52" s="42"/>
      <c r="C52" s="43"/>
      <c r="D52" s="43"/>
      <c r="E52" s="37" t="s">
        <v>1073</v>
      </c>
      <c r="F52" s="43"/>
      <c r="G52" s="43"/>
      <c r="H52" s="43"/>
      <c r="I52" s="43"/>
      <c r="J52" s="44"/>
    </row>
    <row r="53" ht="30">
      <c r="A53" s="35" t="s">
        <v>94</v>
      </c>
      <c r="B53" s="42"/>
      <c r="C53" s="43"/>
      <c r="D53" s="43"/>
      <c r="E53" s="45" t="s">
        <v>1074</v>
      </c>
      <c r="F53" s="43"/>
      <c r="G53" s="43"/>
      <c r="H53" s="43"/>
      <c r="I53" s="43"/>
      <c r="J53" s="44"/>
    </row>
    <row r="54" ht="409.5">
      <c r="A54" s="35" t="s">
        <v>96</v>
      </c>
      <c r="B54" s="42"/>
      <c r="C54" s="43"/>
      <c r="D54" s="43"/>
      <c r="E54" s="37" t="s">
        <v>393</v>
      </c>
      <c r="F54" s="43"/>
      <c r="G54" s="43"/>
      <c r="H54" s="43"/>
      <c r="I54" s="43"/>
      <c r="J54" s="44"/>
    </row>
    <row r="55">
      <c r="A55" s="35" t="s">
        <v>86</v>
      </c>
      <c r="B55" s="35">
        <v>12</v>
      </c>
      <c r="C55" s="36" t="s">
        <v>398</v>
      </c>
      <c r="D55" s="35" t="s">
        <v>88</v>
      </c>
      <c r="E55" s="37" t="s">
        <v>399</v>
      </c>
      <c r="F55" s="38" t="s">
        <v>167</v>
      </c>
      <c r="G55" s="39">
        <v>5.1280000000000001</v>
      </c>
      <c r="H55" s="40">
        <v>0</v>
      </c>
      <c r="I55" s="40">
        <f>ROUND(G55*H55,P4)</f>
        <v>0</v>
      </c>
      <c r="J55" s="38" t="s">
        <v>91</v>
      </c>
      <c r="O55" s="41">
        <f>I55*0.21</f>
        <v>0</v>
      </c>
      <c r="P55">
        <v>3</v>
      </c>
    </row>
    <row r="56">
      <c r="A56" s="35" t="s">
        <v>92</v>
      </c>
      <c r="B56" s="42"/>
      <c r="C56" s="43"/>
      <c r="D56" s="43"/>
      <c r="E56" s="37" t="s">
        <v>1075</v>
      </c>
      <c r="F56" s="43"/>
      <c r="G56" s="43"/>
      <c r="H56" s="43"/>
      <c r="I56" s="43"/>
      <c r="J56" s="44"/>
    </row>
    <row r="57" ht="30">
      <c r="A57" s="35" t="s">
        <v>94</v>
      </c>
      <c r="B57" s="42"/>
      <c r="C57" s="43"/>
      <c r="D57" s="43"/>
      <c r="E57" s="45" t="s">
        <v>1076</v>
      </c>
      <c r="F57" s="43"/>
      <c r="G57" s="43"/>
      <c r="H57" s="43"/>
      <c r="I57" s="43"/>
      <c r="J57" s="44"/>
    </row>
    <row r="58" ht="105">
      <c r="A58" s="35" t="s">
        <v>96</v>
      </c>
      <c r="B58" s="42"/>
      <c r="C58" s="43"/>
      <c r="D58" s="43"/>
      <c r="E58" s="37" t="s">
        <v>386</v>
      </c>
      <c r="F58" s="43"/>
      <c r="G58" s="43"/>
      <c r="H58" s="43"/>
      <c r="I58" s="43"/>
      <c r="J58" s="44"/>
    </row>
    <row r="59">
      <c r="A59" s="35" t="s">
        <v>86</v>
      </c>
      <c r="B59" s="35">
        <v>13</v>
      </c>
      <c r="C59" s="36" t="s">
        <v>407</v>
      </c>
      <c r="D59" s="35" t="s">
        <v>88</v>
      </c>
      <c r="E59" s="37" t="s">
        <v>408</v>
      </c>
      <c r="F59" s="38" t="s">
        <v>167</v>
      </c>
      <c r="G59" s="39">
        <v>5.0599999999999996</v>
      </c>
      <c r="H59" s="40">
        <v>0</v>
      </c>
      <c r="I59" s="40">
        <f>ROUND(G59*H59,P4)</f>
        <v>0</v>
      </c>
      <c r="J59" s="38" t="s">
        <v>91</v>
      </c>
      <c r="O59" s="41">
        <f>I59*0.21</f>
        <v>0</v>
      </c>
      <c r="P59">
        <v>3</v>
      </c>
    </row>
    <row r="60" ht="45">
      <c r="A60" s="35" t="s">
        <v>92</v>
      </c>
      <c r="B60" s="42"/>
      <c r="C60" s="43"/>
      <c r="D60" s="43"/>
      <c r="E60" s="37" t="s">
        <v>1077</v>
      </c>
      <c r="F60" s="43"/>
      <c r="G60" s="43"/>
      <c r="H60" s="43"/>
      <c r="I60" s="43"/>
      <c r="J60" s="44"/>
    </row>
    <row r="61" ht="30">
      <c r="A61" s="35" t="s">
        <v>94</v>
      </c>
      <c r="B61" s="42"/>
      <c r="C61" s="43"/>
      <c r="D61" s="43"/>
      <c r="E61" s="45" t="s">
        <v>1078</v>
      </c>
      <c r="F61" s="43"/>
      <c r="G61" s="43"/>
      <c r="H61" s="43"/>
      <c r="I61" s="43"/>
      <c r="J61" s="44"/>
    </row>
    <row r="62" ht="150">
      <c r="A62" s="35" t="s">
        <v>96</v>
      </c>
      <c r="B62" s="42"/>
      <c r="C62" s="43"/>
      <c r="D62" s="43"/>
      <c r="E62" s="37" t="s">
        <v>411</v>
      </c>
      <c r="F62" s="43"/>
      <c r="G62" s="43"/>
      <c r="H62" s="43"/>
      <c r="I62" s="43"/>
      <c r="J62" s="44"/>
    </row>
    <row r="63">
      <c r="A63" s="29" t="s">
        <v>83</v>
      </c>
      <c r="B63" s="30"/>
      <c r="C63" s="31" t="s">
        <v>468</v>
      </c>
      <c r="D63" s="32"/>
      <c r="E63" s="29" t="s">
        <v>469</v>
      </c>
      <c r="F63" s="32"/>
      <c r="G63" s="32"/>
      <c r="H63" s="32"/>
      <c r="I63" s="33">
        <f>SUMIFS(I64:I83,A64:A83,"P")</f>
        <v>0</v>
      </c>
      <c r="J63" s="34"/>
    </row>
    <row r="64">
      <c r="A64" s="35" t="s">
        <v>86</v>
      </c>
      <c r="B64" s="35">
        <v>14</v>
      </c>
      <c r="C64" s="36" t="s">
        <v>1079</v>
      </c>
      <c r="D64" s="35" t="s">
        <v>88</v>
      </c>
      <c r="E64" s="37" t="s">
        <v>1080</v>
      </c>
      <c r="F64" s="38" t="s">
        <v>204</v>
      </c>
      <c r="G64" s="39">
        <v>40.700000000000003</v>
      </c>
      <c r="H64" s="40">
        <v>0</v>
      </c>
      <c r="I64" s="40">
        <f>ROUND(G64*H64,P4)</f>
        <v>0</v>
      </c>
      <c r="J64" s="38" t="s">
        <v>91</v>
      </c>
      <c r="O64" s="41">
        <f>I64*0.21</f>
        <v>0</v>
      </c>
      <c r="P64">
        <v>3</v>
      </c>
    </row>
    <row r="65">
      <c r="A65" s="35" t="s">
        <v>92</v>
      </c>
      <c r="B65" s="42"/>
      <c r="C65" s="43"/>
      <c r="D65" s="43"/>
      <c r="E65" s="37" t="s">
        <v>1081</v>
      </c>
      <c r="F65" s="43"/>
      <c r="G65" s="43"/>
      <c r="H65" s="43"/>
      <c r="I65" s="43"/>
      <c r="J65" s="44"/>
    </row>
    <row r="66" ht="30">
      <c r="A66" s="35" t="s">
        <v>94</v>
      </c>
      <c r="B66" s="42"/>
      <c r="C66" s="43"/>
      <c r="D66" s="43"/>
      <c r="E66" s="45" t="s">
        <v>1082</v>
      </c>
      <c r="F66" s="43"/>
      <c r="G66" s="43"/>
      <c r="H66" s="43"/>
      <c r="I66" s="43"/>
      <c r="J66" s="44"/>
    </row>
    <row r="67" ht="330">
      <c r="A67" s="35" t="s">
        <v>96</v>
      </c>
      <c r="B67" s="42"/>
      <c r="C67" s="43"/>
      <c r="D67" s="43"/>
      <c r="E67" s="37" t="s">
        <v>1083</v>
      </c>
      <c r="F67" s="43"/>
      <c r="G67" s="43"/>
      <c r="H67" s="43"/>
      <c r="I67" s="43"/>
      <c r="J67" s="44"/>
    </row>
    <row r="68">
      <c r="A68" s="35" t="s">
        <v>86</v>
      </c>
      <c r="B68" s="35">
        <v>15</v>
      </c>
      <c r="C68" s="36" t="s">
        <v>470</v>
      </c>
      <c r="D68" s="35" t="s">
        <v>88</v>
      </c>
      <c r="E68" s="37" t="s">
        <v>471</v>
      </c>
      <c r="F68" s="38" t="s">
        <v>118</v>
      </c>
      <c r="G68" s="39">
        <v>1</v>
      </c>
      <c r="H68" s="40">
        <v>0</v>
      </c>
      <c r="I68" s="40">
        <f>ROUND(G68*H68,P4)</f>
        <v>0</v>
      </c>
      <c r="J68" s="38" t="s">
        <v>91</v>
      </c>
      <c r="O68" s="41">
        <f>I68*0.21</f>
        <v>0</v>
      </c>
      <c r="P68">
        <v>3</v>
      </c>
    </row>
    <row r="69" ht="60">
      <c r="A69" s="35" t="s">
        <v>92</v>
      </c>
      <c r="B69" s="42"/>
      <c r="C69" s="43"/>
      <c r="D69" s="43"/>
      <c r="E69" s="37" t="s">
        <v>1084</v>
      </c>
      <c r="F69" s="43"/>
      <c r="G69" s="43"/>
      <c r="H69" s="43"/>
      <c r="I69" s="43"/>
      <c r="J69" s="44"/>
    </row>
    <row r="70" ht="30">
      <c r="A70" s="35" t="s">
        <v>94</v>
      </c>
      <c r="B70" s="42"/>
      <c r="C70" s="43"/>
      <c r="D70" s="43"/>
      <c r="E70" s="45" t="s">
        <v>95</v>
      </c>
      <c r="F70" s="43"/>
      <c r="G70" s="43"/>
      <c r="H70" s="43"/>
      <c r="I70" s="43"/>
      <c r="J70" s="44"/>
    </row>
    <row r="71" ht="120">
      <c r="A71" s="35" t="s">
        <v>96</v>
      </c>
      <c r="B71" s="42"/>
      <c r="C71" s="43"/>
      <c r="D71" s="43"/>
      <c r="E71" s="37" t="s">
        <v>474</v>
      </c>
      <c r="F71" s="43"/>
      <c r="G71" s="43"/>
      <c r="H71" s="43"/>
      <c r="I71" s="43"/>
      <c r="J71" s="44"/>
    </row>
    <row r="72">
      <c r="A72" s="35" t="s">
        <v>86</v>
      </c>
      <c r="B72" s="35">
        <v>16</v>
      </c>
      <c r="C72" s="36" t="s">
        <v>1085</v>
      </c>
      <c r="D72" s="35" t="s">
        <v>88</v>
      </c>
      <c r="E72" s="37" t="s">
        <v>1086</v>
      </c>
      <c r="F72" s="38" t="s">
        <v>204</v>
      </c>
      <c r="G72" s="39">
        <v>40.700000000000003</v>
      </c>
      <c r="H72" s="40">
        <v>0</v>
      </c>
      <c r="I72" s="40">
        <f>ROUND(G72*H72,P4)</f>
        <v>0</v>
      </c>
      <c r="J72" s="38" t="s">
        <v>91</v>
      </c>
      <c r="O72" s="41">
        <f>I72*0.21</f>
        <v>0</v>
      </c>
      <c r="P72">
        <v>3</v>
      </c>
    </row>
    <row r="73">
      <c r="A73" s="35" t="s">
        <v>92</v>
      </c>
      <c r="B73" s="42"/>
      <c r="C73" s="43"/>
      <c r="D73" s="43"/>
      <c r="E73" s="37" t="s">
        <v>1087</v>
      </c>
      <c r="F73" s="43"/>
      <c r="G73" s="43"/>
      <c r="H73" s="43"/>
      <c r="I73" s="43"/>
      <c r="J73" s="44"/>
    </row>
    <row r="74" ht="30">
      <c r="A74" s="35" t="s">
        <v>94</v>
      </c>
      <c r="B74" s="42"/>
      <c r="C74" s="43"/>
      <c r="D74" s="43"/>
      <c r="E74" s="45" t="s">
        <v>1082</v>
      </c>
      <c r="F74" s="43"/>
      <c r="G74" s="43"/>
      <c r="H74" s="43"/>
      <c r="I74" s="43"/>
      <c r="J74" s="44"/>
    </row>
    <row r="75" ht="90">
      <c r="A75" s="35" t="s">
        <v>96</v>
      </c>
      <c r="B75" s="42"/>
      <c r="C75" s="43"/>
      <c r="D75" s="43"/>
      <c r="E75" s="37" t="s">
        <v>1088</v>
      </c>
      <c r="F75" s="43"/>
      <c r="G75" s="43"/>
      <c r="H75" s="43"/>
      <c r="I75" s="43"/>
      <c r="J75" s="44"/>
    </row>
    <row r="76">
      <c r="A76" s="35" t="s">
        <v>86</v>
      </c>
      <c r="B76" s="35">
        <v>17</v>
      </c>
      <c r="C76" s="36" t="s">
        <v>1089</v>
      </c>
      <c r="D76" s="35" t="s">
        <v>88</v>
      </c>
      <c r="E76" s="37" t="s">
        <v>1090</v>
      </c>
      <c r="F76" s="38" t="s">
        <v>204</v>
      </c>
      <c r="G76" s="39">
        <v>40.700000000000003</v>
      </c>
      <c r="H76" s="40">
        <v>0</v>
      </c>
      <c r="I76" s="40">
        <f>ROUND(G76*H76,P4)</f>
        <v>0</v>
      </c>
      <c r="J76" s="38" t="s">
        <v>91</v>
      </c>
      <c r="O76" s="41">
        <f>I76*0.21</f>
        <v>0</v>
      </c>
      <c r="P76">
        <v>3</v>
      </c>
    </row>
    <row r="77">
      <c r="A77" s="35" t="s">
        <v>92</v>
      </c>
      <c r="B77" s="42"/>
      <c r="C77" s="43"/>
      <c r="D77" s="43"/>
      <c r="E77" s="37" t="s">
        <v>1091</v>
      </c>
      <c r="F77" s="43"/>
      <c r="G77" s="43"/>
      <c r="H77" s="43"/>
      <c r="I77" s="43"/>
      <c r="J77" s="44"/>
    </row>
    <row r="78" ht="30">
      <c r="A78" s="35" t="s">
        <v>94</v>
      </c>
      <c r="B78" s="42"/>
      <c r="C78" s="43"/>
      <c r="D78" s="43"/>
      <c r="E78" s="45" t="s">
        <v>1092</v>
      </c>
      <c r="F78" s="43"/>
      <c r="G78" s="43"/>
      <c r="H78" s="43"/>
      <c r="I78" s="43"/>
      <c r="J78" s="44"/>
    </row>
    <row r="79" ht="150">
      <c r="A79" s="35" t="s">
        <v>96</v>
      </c>
      <c r="B79" s="42"/>
      <c r="C79" s="43"/>
      <c r="D79" s="43"/>
      <c r="E79" s="37" t="s">
        <v>1093</v>
      </c>
      <c r="F79" s="43"/>
      <c r="G79" s="43"/>
      <c r="H79" s="43"/>
      <c r="I79" s="43"/>
      <c r="J79" s="44"/>
    </row>
    <row r="80">
      <c r="A80" s="35" t="s">
        <v>86</v>
      </c>
      <c r="B80" s="35">
        <v>18</v>
      </c>
      <c r="C80" s="36" t="s">
        <v>1094</v>
      </c>
      <c r="D80" s="35" t="s">
        <v>88</v>
      </c>
      <c r="E80" s="37" t="s">
        <v>1095</v>
      </c>
      <c r="F80" s="38" t="s">
        <v>204</v>
      </c>
      <c r="G80" s="39">
        <v>40.700000000000003</v>
      </c>
      <c r="H80" s="40">
        <v>0</v>
      </c>
      <c r="I80" s="40">
        <f>ROUND(G80*H80,P4)</f>
        <v>0</v>
      </c>
      <c r="J80" s="38" t="s">
        <v>91</v>
      </c>
      <c r="O80" s="41">
        <f>I80*0.21</f>
        <v>0</v>
      </c>
      <c r="P80">
        <v>3</v>
      </c>
    </row>
    <row r="81">
      <c r="A81" s="35" t="s">
        <v>92</v>
      </c>
      <c r="B81" s="42"/>
      <c r="C81" s="43"/>
      <c r="D81" s="43"/>
      <c r="E81" s="46" t="s">
        <v>88</v>
      </c>
      <c r="F81" s="43"/>
      <c r="G81" s="43"/>
      <c r="H81" s="43"/>
      <c r="I81" s="43"/>
      <c r="J81" s="44"/>
    </row>
    <row r="82" ht="30">
      <c r="A82" s="35" t="s">
        <v>94</v>
      </c>
      <c r="B82" s="42"/>
      <c r="C82" s="43"/>
      <c r="D82" s="43"/>
      <c r="E82" s="45" t="s">
        <v>1096</v>
      </c>
      <c r="F82" s="43"/>
      <c r="G82" s="43"/>
      <c r="H82" s="43"/>
      <c r="I82" s="43"/>
      <c r="J82" s="44"/>
    </row>
    <row r="83" ht="90">
      <c r="A83" s="35" t="s">
        <v>96</v>
      </c>
      <c r="B83" s="42"/>
      <c r="C83" s="43"/>
      <c r="D83" s="43"/>
      <c r="E83" s="37" t="s">
        <v>1097</v>
      </c>
      <c r="F83" s="43"/>
      <c r="G83" s="43"/>
      <c r="H83" s="43"/>
      <c r="I83" s="43"/>
      <c r="J83" s="44"/>
    </row>
    <row r="84">
      <c r="A84" s="29" t="s">
        <v>83</v>
      </c>
      <c r="B84" s="30"/>
      <c r="C84" s="31" t="s">
        <v>200</v>
      </c>
      <c r="D84" s="32"/>
      <c r="E84" s="29" t="s">
        <v>201</v>
      </c>
      <c r="F84" s="32"/>
      <c r="G84" s="32"/>
      <c r="H84" s="32"/>
      <c r="I84" s="33">
        <f>SUMIFS(I85:I92,A85:A92,"P")</f>
        <v>0</v>
      </c>
      <c r="J84" s="34"/>
    </row>
    <row r="85">
      <c r="A85" s="35" t="s">
        <v>86</v>
      </c>
      <c r="B85" s="35">
        <v>19</v>
      </c>
      <c r="C85" s="36" t="s">
        <v>1098</v>
      </c>
      <c r="D85" s="35" t="s">
        <v>88</v>
      </c>
      <c r="E85" s="37" t="s">
        <v>1099</v>
      </c>
      <c r="F85" s="38" t="s">
        <v>118</v>
      </c>
      <c r="G85" s="39">
        <v>1</v>
      </c>
      <c r="H85" s="40">
        <v>0</v>
      </c>
      <c r="I85" s="40">
        <f>ROUND(G85*H85,P4)</f>
        <v>0</v>
      </c>
      <c r="J85" s="38" t="s">
        <v>112</v>
      </c>
      <c r="O85" s="41">
        <f>I85*0.21</f>
        <v>0</v>
      </c>
      <c r="P85">
        <v>3</v>
      </c>
    </row>
    <row r="86" ht="30">
      <c r="A86" s="35" t="s">
        <v>92</v>
      </c>
      <c r="B86" s="42"/>
      <c r="C86" s="43"/>
      <c r="D86" s="43"/>
      <c r="E86" s="37" t="s">
        <v>1100</v>
      </c>
      <c r="F86" s="43"/>
      <c r="G86" s="43"/>
      <c r="H86" s="43"/>
      <c r="I86" s="43"/>
      <c r="J86" s="44"/>
    </row>
    <row r="87" ht="30">
      <c r="A87" s="35" t="s">
        <v>94</v>
      </c>
      <c r="B87" s="42"/>
      <c r="C87" s="43"/>
      <c r="D87" s="43"/>
      <c r="E87" s="45" t="s">
        <v>95</v>
      </c>
      <c r="F87" s="43"/>
      <c r="G87" s="43"/>
      <c r="H87" s="43"/>
      <c r="I87" s="43"/>
      <c r="J87" s="44"/>
    </row>
    <row r="88" ht="165">
      <c r="A88" s="35" t="s">
        <v>96</v>
      </c>
      <c r="B88" s="42"/>
      <c r="C88" s="43"/>
      <c r="D88" s="43"/>
      <c r="E88" s="37" t="s">
        <v>220</v>
      </c>
      <c r="F88" s="43"/>
      <c r="G88" s="43"/>
      <c r="H88" s="43"/>
      <c r="I88" s="43"/>
      <c r="J88" s="44"/>
    </row>
    <row r="89">
      <c r="A89" s="35" t="s">
        <v>86</v>
      </c>
      <c r="B89" s="35">
        <v>20</v>
      </c>
      <c r="C89" s="36" t="s">
        <v>1101</v>
      </c>
      <c r="D89" s="35" t="s">
        <v>88</v>
      </c>
      <c r="E89" s="37" t="s">
        <v>1102</v>
      </c>
      <c r="F89" s="38" t="s">
        <v>204</v>
      </c>
      <c r="G89" s="39">
        <v>14</v>
      </c>
      <c r="H89" s="40">
        <v>0</v>
      </c>
      <c r="I89" s="40">
        <f>ROUND(G89*H89,P4)</f>
        <v>0</v>
      </c>
      <c r="J89" s="38" t="s">
        <v>112</v>
      </c>
      <c r="O89" s="41">
        <f>I89*0.21</f>
        <v>0</v>
      </c>
      <c r="P89">
        <v>3</v>
      </c>
    </row>
    <row r="90">
      <c r="A90" s="35" t="s">
        <v>92</v>
      </c>
      <c r="B90" s="42"/>
      <c r="C90" s="43"/>
      <c r="D90" s="43"/>
      <c r="E90" s="37" t="s">
        <v>1103</v>
      </c>
      <c r="F90" s="43"/>
      <c r="G90" s="43"/>
      <c r="H90" s="43"/>
      <c r="I90" s="43"/>
      <c r="J90" s="44"/>
    </row>
    <row r="91" ht="30">
      <c r="A91" s="35" t="s">
        <v>94</v>
      </c>
      <c r="B91" s="42"/>
      <c r="C91" s="43"/>
      <c r="D91" s="43"/>
      <c r="E91" s="45" t="s">
        <v>859</v>
      </c>
      <c r="F91" s="43"/>
      <c r="G91" s="43"/>
      <c r="H91" s="43"/>
      <c r="I91" s="43"/>
      <c r="J91" s="44"/>
    </row>
    <row r="92" ht="150">
      <c r="A92" s="35" t="s">
        <v>96</v>
      </c>
      <c r="B92" s="47"/>
      <c r="C92" s="48"/>
      <c r="D92" s="48"/>
      <c r="E92" s="37" t="s">
        <v>227</v>
      </c>
      <c r="F92" s="48"/>
      <c r="G92" s="48"/>
      <c r="H92" s="48"/>
      <c r="I92" s="48"/>
      <c r="J9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47</v>
      </c>
      <c r="I3" s="23">
        <f>SUMIFS(I8:I117,A8:A117,"SD")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47</v>
      </c>
      <c r="D4" s="20"/>
      <c r="E4" s="21" t="s">
        <v>48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SUMIFS(I9:I20,A9:A20,"P")</f>
        <v>0</v>
      </c>
      <c r="J8" s="34"/>
    </row>
    <row r="9" ht="30">
      <c r="A9" s="35" t="s">
        <v>86</v>
      </c>
      <c r="B9" s="35">
        <v>1</v>
      </c>
      <c r="C9" s="36" t="s">
        <v>158</v>
      </c>
      <c r="D9" s="35" t="s">
        <v>88</v>
      </c>
      <c r="E9" s="37" t="s">
        <v>159</v>
      </c>
      <c r="F9" s="38" t="s">
        <v>160</v>
      </c>
      <c r="G9" s="39">
        <v>4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75">
      <c r="A10" s="35" t="s">
        <v>92</v>
      </c>
      <c r="B10" s="42"/>
      <c r="C10" s="43"/>
      <c r="D10" s="43"/>
      <c r="E10" s="37" t="s">
        <v>1104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1056</v>
      </c>
      <c r="F11" s="43"/>
      <c r="G11" s="43"/>
      <c r="H11" s="43"/>
      <c r="I11" s="43"/>
      <c r="J11" s="44"/>
    </row>
    <row r="12" ht="90">
      <c r="A12" s="35" t="s">
        <v>96</v>
      </c>
      <c r="B12" s="42"/>
      <c r="C12" s="43"/>
      <c r="D12" s="43"/>
      <c r="E12" s="37" t="s">
        <v>230</v>
      </c>
      <c r="F12" s="43"/>
      <c r="G12" s="43"/>
      <c r="H12" s="43"/>
      <c r="I12" s="43"/>
      <c r="J12" s="44"/>
    </row>
    <row r="13" ht="30">
      <c r="A13" s="35" t="s">
        <v>86</v>
      </c>
      <c r="B13" s="35">
        <v>2</v>
      </c>
      <c r="C13" s="36" t="s">
        <v>231</v>
      </c>
      <c r="D13" s="35" t="s">
        <v>88</v>
      </c>
      <c r="E13" s="37" t="s">
        <v>159</v>
      </c>
      <c r="F13" s="38" t="s">
        <v>160</v>
      </c>
      <c r="G13" s="39">
        <v>678.09199999999998</v>
      </c>
      <c r="H13" s="40">
        <v>0</v>
      </c>
      <c r="I13" s="40">
        <f>ROUND(G13*H13,P4)</f>
        <v>0</v>
      </c>
      <c r="J13" s="38" t="s">
        <v>112</v>
      </c>
      <c r="O13" s="41">
        <f>I13*0.21</f>
        <v>0</v>
      </c>
      <c r="P13">
        <v>3</v>
      </c>
    </row>
    <row r="14" ht="30">
      <c r="A14" s="35" t="s">
        <v>92</v>
      </c>
      <c r="B14" s="42"/>
      <c r="C14" s="43"/>
      <c r="D14" s="43"/>
      <c r="E14" s="37" t="s">
        <v>282</v>
      </c>
      <c r="F14" s="43"/>
      <c r="G14" s="43"/>
      <c r="H14" s="43"/>
      <c r="I14" s="43"/>
      <c r="J14" s="44"/>
    </row>
    <row r="15" ht="30">
      <c r="A15" s="35" t="s">
        <v>94</v>
      </c>
      <c r="B15" s="42"/>
      <c r="C15" s="43"/>
      <c r="D15" s="43"/>
      <c r="E15" s="45" t="s">
        <v>1105</v>
      </c>
      <c r="F15" s="43"/>
      <c r="G15" s="43"/>
      <c r="H15" s="43"/>
      <c r="I15" s="43"/>
      <c r="J15" s="44"/>
    </row>
    <row r="16" ht="135">
      <c r="A16" s="35" t="s">
        <v>96</v>
      </c>
      <c r="B16" s="42"/>
      <c r="C16" s="43"/>
      <c r="D16" s="43"/>
      <c r="E16" s="37" t="s">
        <v>234</v>
      </c>
      <c r="F16" s="43"/>
      <c r="G16" s="43"/>
      <c r="H16" s="43"/>
      <c r="I16" s="43"/>
      <c r="J16" s="44"/>
    </row>
    <row r="17">
      <c r="A17" s="35" t="s">
        <v>86</v>
      </c>
      <c r="B17" s="35">
        <v>3</v>
      </c>
      <c r="C17" s="36" t="s">
        <v>325</v>
      </c>
      <c r="D17" s="35" t="s">
        <v>88</v>
      </c>
      <c r="E17" s="37" t="s">
        <v>326</v>
      </c>
      <c r="F17" s="38" t="s">
        <v>167</v>
      </c>
      <c r="G17" s="39">
        <v>208.93100000000001</v>
      </c>
      <c r="H17" s="40">
        <v>0</v>
      </c>
      <c r="I17" s="40">
        <f>ROUND(G17*H17,P4)</f>
        <v>0</v>
      </c>
      <c r="J17" s="38" t="s">
        <v>91</v>
      </c>
      <c r="O17" s="41">
        <f>I17*0.21</f>
        <v>0</v>
      </c>
      <c r="P17">
        <v>3</v>
      </c>
    </row>
    <row r="18">
      <c r="A18" s="35" t="s">
        <v>92</v>
      </c>
      <c r="B18" s="42"/>
      <c r="C18" s="43"/>
      <c r="D18" s="43"/>
      <c r="E18" s="46" t="s">
        <v>88</v>
      </c>
      <c r="F18" s="43"/>
      <c r="G18" s="43"/>
      <c r="H18" s="43"/>
      <c r="I18" s="43"/>
      <c r="J18" s="44"/>
    </row>
    <row r="19" ht="30">
      <c r="A19" s="35" t="s">
        <v>94</v>
      </c>
      <c r="B19" s="42"/>
      <c r="C19" s="43"/>
      <c r="D19" s="43"/>
      <c r="E19" s="45" t="s">
        <v>1106</v>
      </c>
      <c r="F19" s="43"/>
      <c r="G19" s="43"/>
      <c r="H19" s="43"/>
      <c r="I19" s="43"/>
      <c r="J19" s="44"/>
    </row>
    <row r="20" ht="75">
      <c r="A20" s="35" t="s">
        <v>96</v>
      </c>
      <c r="B20" s="42"/>
      <c r="C20" s="43"/>
      <c r="D20" s="43"/>
      <c r="E20" s="37" t="s">
        <v>328</v>
      </c>
      <c r="F20" s="43"/>
      <c r="G20" s="43"/>
      <c r="H20" s="43"/>
      <c r="I20" s="43"/>
      <c r="J20" s="44"/>
    </row>
    <row r="21">
      <c r="A21" s="29" t="s">
        <v>83</v>
      </c>
      <c r="B21" s="30"/>
      <c r="C21" s="31" t="s">
        <v>110</v>
      </c>
      <c r="D21" s="32"/>
      <c r="E21" s="29" t="s">
        <v>164</v>
      </c>
      <c r="F21" s="32"/>
      <c r="G21" s="32"/>
      <c r="H21" s="32"/>
      <c r="I21" s="33">
        <f>SUMIFS(I22:I49,A22:A49,"P")</f>
        <v>0</v>
      </c>
      <c r="J21" s="34"/>
    </row>
    <row r="22">
      <c r="A22" s="35" t="s">
        <v>86</v>
      </c>
      <c r="B22" s="35">
        <v>4</v>
      </c>
      <c r="C22" s="36" t="s">
        <v>187</v>
      </c>
      <c r="D22" s="35" t="s">
        <v>88</v>
      </c>
      <c r="E22" s="37" t="s">
        <v>188</v>
      </c>
      <c r="F22" s="38" t="s">
        <v>167</v>
      </c>
      <c r="G22" s="39">
        <v>298.94999999999999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45">
      <c r="A23" s="35" t="s">
        <v>92</v>
      </c>
      <c r="B23" s="42"/>
      <c r="C23" s="43"/>
      <c r="D23" s="43"/>
      <c r="E23" s="37" t="s">
        <v>1059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1107</v>
      </c>
      <c r="F24" s="43"/>
      <c r="G24" s="43"/>
      <c r="H24" s="43"/>
      <c r="I24" s="43"/>
      <c r="J24" s="44"/>
    </row>
    <row r="25" ht="405">
      <c r="A25" s="35" t="s">
        <v>96</v>
      </c>
      <c r="B25" s="42"/>
      <c r="C25" s="43"/>
      <c r="D25" s="43"/>
      <c r="E25" s="37" t="s">
        <v>191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192</v>
      </c>
      <c r="D26" s="35" t="s">
        <v>110</v>
      </c>
      <c r="E26" s="37" t="s">
        <v>193</v>
      </c>
      <c r="F26" s="38" t="s">
        <v>167</v>
      </c>
      <c r="G26" s="39">
        <v>298.94999999999999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>
      <c r="A27" s="35" t="s">
        <v>92</v>
      </c>
      <c r="B27" s="42"/>
      <c r="C27" s="43"/>
      <c r="D27" s="43"/>
      <c r="E27" s="37" t="s">
        <v>1061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1108</v>
      </c>
      <c r="F28" s="43"/>
      <c r="G28" s="43"/>
      <c r="H28" s="43"/>
      <c r="I28" s="43"/>
      <c r="J28" s="44"/>
    </row>
    <row r="29" ht="409.5">
      <c r="A29" s="35" t="s">
        <v>96</v>
      </c>
      <c r="B29" s="42"/>
      <c r="C29" s="43"/>
      <c r="D29" s="43"/>
      <c r="E29" s="37" t="s">
        <v>195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192</v>
      </c>
      <c r="D30" s="35" t="s">
        <v>114</v>
      </c>
      <c r="E30" s="37" t="s">
        <v>193</v>
      </c>
      <c r="F30" s="38" t="s">
        <v>167</v>
      </c>
      <c r="G30" s="39">
        <v>339.04599999999999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>
      <c r="A31" s="35" t="s">
        <v>92</v>
      </c>
      <c r="B31" s="42"/>
      <c r="C31" s="43"/>
      <c r="D31" s="43"/>
      <c r="E31" s="37" t="s">
        <v>1063</v>
      </c>
      <c r="F31" s="43"/>
      <c r="G31" s="43"/>
      <c r="H31" s="43"/>
      <c r="I31" s="43"/>
      <c r="J31" s="44"/>
    </row>
    <row r="32" ht="300">
      <c r="A32" s="35" t="s">
        <v>94</v>
      </c>
      <c r="B32" s="42"/>
      <c r="C32" s="43"/>
      <c r="D32" s="43"/>
      <c r="E32" s="45" t="s">
        <v>1109</v>
      </c>
      <c r="F32" s="43"/>
      <c r="G32" s="43"/>
      <c r="H32" s="43"/>
      <c r="I32" s="43"/>
      <c r="J32" s="44"/>
    </row>
    <row r="33" ht="409.5">
      <c r="A33" s="35" t="s">
        <v>96</v>
      </c>
      <c r="B33" s="42"/>
      <c r="C33" s="43"/>
      <c r="D33" s="43"/>
      <c r="E33" s="37" t="s">
        <v>195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269</v>
      </c>
      <c r="D34" s="35" t="s">
        <v>88</v>
      </c>
      <c r="E34" s="37" t="s">
        <v>270</v>
      </c>
      <c r="F34" s="38" t="s">
        <v>167</v>
      </c>
      <c r="G34" s="39">
        <v>637.99599999999998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>
      <c r="A35" s="35" t="s">
        <v>92</v>
      </c>
      <c r="B35" s="42"/>
      <c r="C35" s="43"/>
      <c r="D35" s="43"/>
      <c r="E35" s="37" t="s">
        <v>1065</v>
      </c>
      <c r="F35" s="43"/>
      <c r="G35" s="43"/>
      <c r="H35" s="43"/>
      <c r="I35" s="43"/>
      <c r="J35" s="44"/>
    </row>
    <row r="36" ht="45">
      <c r="A36" s="35" t="s">
        <v>94</v>
      </c>
      <c r="B36" s="42"/>
      <c r="C36" s="43"/>
      <c r="D36" s="43"/>
      <c r="E36" s="45" t="s">
        <v>1110</v>
      </c>
      <c r="F36" s="43"/>
      <c r="G36" s="43"/>
      <c r="H36" s="43"/>
      <c r="I36" s="43"/>
      <c r="J36" s="44"/>
    </row>
    <row r="37" ht="270">
      <c r="A37" s="35" t="s">
        <v>96</v>
      </c>
      <c r="B37" s="42"/>
      <c r="C37" s="43"/>
      <c r="D37" s="43"/>
      <c r="E37" s="37" t="s">
        <v>273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196</v>
      </c>
      <c r="D38" s="35" t="s">
        <v>88</v>
      </c>
      <c r="E38" s="37" t="s">
        <v>197</v>
      </c>
      <c r="F38" s="38" t="s">
        <v>167</v>
      </c>
      <c r="G38" s="39">
        <v>298.94999999999999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>
      <c r="A39" s="35" t="s">
        <v>92</v>
      </c>
      <c r="B39" s="42"/>
      <c r="C39" s="43"/>
      <c r="D39" s="43"/>
      <c r="E39" s="37" t="s">
        <v>1067</v>
      </c>
      <c r="F39" s="43"/>
      <c r="G39" s="43"/>
      <c r="H39" s="43"/>
      <c r="I39" s="43"/>
      <c r="J39" s="44"/>
    </row>
    <row r="40" ht="90">
      <c r="A40" s="35" t="s">
        <v>94</v>
      </c>
      <c r="B40" s="42"/>
      <c r="C40" s="43"/>
      <c r="D40" s="43"/>
      <c r="E40" s="45" t="s">
        <v>1111</v>
      </c>
      <c r="F40" s="43"/>
      <c r="G40" s="43"/>
      <c r="H40" s="43"/>
      <c r="I40" s="43"/>
      <c r="J40" s="44"/>
    </row>
    <row r="41" ht="330">
      <c r="A41" s="35" t="s">
        <v>96</v>
      </c>
      <c r="B41" s="42"/>
      <c r="C41" s="43"/>
      <c r="D41" s="43"/>
      <c r="E41" s="37" t="s">
        <v>199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288</v>
      </c>
      <c r="D42" s="35" t="s">
        <v>88</v>
      </c>
      <c r="E42" s="37" t="s">
        <v>289</v>
      </c>
      <c r="F42" s="38" t="s">
        <v>167</v>
      </c>
      <c r="G42" s="39">
        <v>208.93100000000001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 ht="45">
      <c r="A43" s="35" t="s">
        <v>92</v>
      </c>
      <c r="B43" s="42"/>
      <c r="C43" s="43"/>
      <c r="D43" s="43"/>
      <c r="E43" s="37" t="s">
        <v>1112</v>
      </c>
      <c r="F43" s="43"/>
      <c r="G43" s="43"/>
      <c r="H43" s="43"/>
      <c r="I43" s="43"/>
      <c r="J43" s="44"/>
    </row>
    <row r="44" ht="210">
      <c r="A44" s="35" t="s">
        <v>94</v>
      </c>
      <c r="B44" s="42"/>
      <c r="C44" s="43"/>
      <c r="D44" s="43"/>
      <c r="E44" s="45" t="s">
        <v>1113</v>
      </c>
      <c r="F44" s="43"/>
      <c r="G44" s="43"/>
      <c r="H44" s="43"/>
      <c r="I44" s="43"/>
      <c r="J44" s="44"/>
    </row>
    <row r="45" ht="330">
      <c r="A45" s="35" t="s">
        <v>96</v>
      </c>
      <c r="B45" s="42"/>
      <c r="C45" s="43"/>
      <c r="D45" s="43"/>
      <c r="E45" s="37" t="s">
        <v>292</v>
      </c>
      <c r="F45" s="43"/>
      <c r="G45" s="43"/>
      <c r="H45" s="43"/>
      <c r="I45" s="43"/>
      <c r="J45" s="44"/>
    </row>
    <row r="46">
      <c r="A46" s="35" t="s">
        <v>86</v>
      </c>
      <c r="B46" s="35">
        <v>10</v>
      </c>
      <c r="C46" s="36" t="s">
        <v>367</v>
      </c>
      <c r="D46" s="35" t="s">
        <v>88</v>
      </c>
      <c r="E46" s="37" t="s">
        <v>368</v>
      </c>
      <c r="F46" s="38" t="s">
        <v>167</v>
      </c>
      <c r="G46" s="39">
        <v>94.707999999999998</v>
      </c>
      <c r="H46" s="40">
        <v>0</v>
      </c>
      <c r="I46" s="40">
        <f>ROUND(G46*H46,P4)</f>
        <v>0</v>
      </c>
      <c r="J46" s="38" t="s">
        <v>91</v>
      </c>
      <c r="O46" s="41">
        <f>I46*0.21</f>
        <v>0</v>
      </c>
      <c r="P46">
        <v>3</v>
      </c>
    </row>
    <row r="47" ht="30">
      <c r="A47" s="35" t="s">
        <v>92</v>
      </c>
      <c r="B47" s="42"/>
      <c r="C47" s="43"/>
      <c r="D47" s="43"/>
      <c r="E47" s="37" t="s">
        <v>1071</v>
      </c>
      <c r="F47" s="43"/>
      <c r="G47" s="43"/>
      <c r="H47" s="43"/>
      <c r="I47" s="43"/>
      <c r="J47" s="44"/>
    </row>
    <row r="48" ht="45">
      <c r="A48" s="35" t="s">
        <v>94</v>
      </c>
      <c r="B48" s="42"/>
      <c r="C48" s="43"/>
      <c r="D48" s="43"/>
      <c r="E48" s="45" t="s">
        <v>1114</v>
      </c>
      <c r="F48" s="43"/>
      <c r="G48" s="43"/>
      <c r="H48" s="43"/>
      <c r="I48" s="43"/>
      <c r="J48" s="44"/>
    </row>
    <row r="49" ht="409.5">
      <c r="A49" s="35" t="s">
        <v>96</v>
      </c>
      <c r="B49" s="42"/>
      <c r="C49" s="43"/>
      <c r="D49" s="43"/>
      <c r="E49" s="37" t="s">
        <v>371</v>
      </c>
      <c r="F49" s="43"/>
      <c r="G49" s="43"/>
      <c r="H49" s="43"/>
      <c r="I49" s="43"/>
      <c r="J49" s="44"/>
    </row>
    <row r="50">
      <c r="A50" s="29" t="s">
        <v>83</v>
      </c>
      <c r="B50" s="30"/>
      <c r="C50" s="31" t="s">
        <v>114</v>
      </c>
      <c r="D50" s="32"/>
      <c r="E50" s="29" t="s">
        <v>293</v>
      </c>
      <c r="F50" s="32"/>
      <c r="G50" s="32"/>
      <c r="H50" s="32"/>
      <c r="I50" s="33">
        <f>SUMIFS(I51:I58,A51:A58,"P")</f>
        <v>0</v>
      </c>
      <c r="J50" s="34"/>
    </row>
    <row r="51">
      <c r="A51" s="35" t="s">
        <v>86</v>
      </c>
      <c r="B51" s="35">
        <v>11</v>
      </c>
      <c r="C51" s="36" t="s">
        <v>1115</v>
      </c>
      <c r="D51" s="35" t="s">
        <v>88</v>
      </c>
      <c r="E51" s="37" t="s">
        <v>1116</v>
      </c>
      <c r="F51" s="38" t="s">
        <v>204</v>
      </c>
      <c r="G51" s="39">
        <v>177.72</v>
      </c>
      <c r="H51" s="40">
        <v>0</v>
      </c>
      <c r="I51" s="40">
        <f>ROUND(G51*H51,P4)</f>
        <v>0</v>
      </c>
      <c r="J51" s="38" t="s">
        <v>91</v>
      </c>
      <c r="O51" s="41">
        <f>I51*0.21</f>
        <v>0</v>
      </c>
      <c r="P51">
        <v>3</v>
      </c>
    </row>
    <row r="52" ht="30">
      <c r="A52" s="35" t="s">
        <v>92</v>
      </c>
      <c r="B52" s="42"/>
      <c r="C52" s="43"/>
      <c r="D52" s="43"/>
      <c r="E52" s="37" t="s">
        <v>1117</v>
      </c>
      <c r="F52" s="43"/>
      <c r="G52" s="43"/>
      <c r="H52" s="43"/>
      <c r="I52" s="43"/>
      <c r="J52" s="44"/>
    </row>
    <row r="53" ht="30">
      <c r="A53" s="35" t="s">
        <v>94</v>
      </c>
      <c r="B53" s="42"/>
      <c r="C53" s="43"/>
      <c r="D53" s="43"/>
      <c r="E53" s="45" t="s">
        <v>1118</v>
      </c>
      <c r="F53" s="43"/>
      <c r="G53" s="43"/>
      <c r="H53" s="43"/>
      <c r="I53" s="43"/>
      <c r="J53" s="44"/>
    </row>
    <row r="54" ht="225">
      <c r="A54" s="35" t="s">
        <v>96</v>
      </c>
      <c r="B54" s="42"/>
      <c r="C54" s="43"/>
      <c r="D54" s="43"/>
      <c r="E54" s="37" t="s">
        <v>559</v>
      </c>
      <c r="F54" s="43"/>
      <c r="G54" s="43"/>
      <c r="H54" s="43"/>
      <c r="I54" s="43"/>
      <c r="J54" s="44"/>
    </row>
    <row r="55">
      <c r="A55" s="35" t="s">
        <v>86</v>
      </c>
      <c r="B55" s="35">
        <v>12</v>
      </c>
      <c r="C55" s="36" t="s">
        <v>1119</v>
      </c>
      <c r="D55" s="35" t="s">
        <v>88</v>
      </c>
      <c r="E55" s="37" t="s">
        <v>1120</v>
      </c>
      <c r="F55" s="38" t="s">
        <v>173</v>
      </c>
      <c r="G55" s="39">
        <v>213.26400000000001</v>
      </c>
      <c r="H55" s="40">
        <v>0</v>
      </c>
      <c r="I55" s="40">
        <f>ROUND(G55*H55,P4)</f>
        <v>0</v>
      </c>
      <c r="J55" s="38" t="s">
        <v>91</v>
      </c>
      <c r="O55" s="41">
        <f>I55*0.21</f>
        <v>0</v>
      </c>
      <c r="P55">
        <v>3</v>
      </c>
    </row>
    <row r="56">
      <c r="A56" s="35" t="s">
        <v>92</v>
      </c>
      <c r="B56" s="42"/>
      <c r="C56" s="43"/>
      <c r="D56" s="43"/>
      <c r="E56" s="37" t="s">
        <v>1121</v>
      </c>
      <c r="F56" s="43"/>
      <c r="G56" s="43"/>
      <c r="H56" s="43"/>
      <c r="I56" s="43"/>
      <c r="J56" s="44"/>
    </row>
    <row r="57" ht="30">
      <c r="A57" s="35" t="s">
        <v>94</v>
      </c>
      <c r="B57" s="42"/>
      <c r="C57" s="43"/>
      <c r="D57" s="43"/>
      <c r="E57" s="45" t="s">
        <v>1122</v>
      </c>
      <c r="F57" s="43"/>
      <c r="G57" s="43"/>
      <c r="H57" s="43"/>
      <c r="I57" s="43"/>
      <c r="J57" s="44"/>
    </row>
    <row r="58" ht="150">
      <c r="A58" s="35" t="s">
        <v>96</v>
      </c>
      <c r="B58" s="42"/>
      <c r="C58" s="43"/>
      <c r="D58" s="43"/>
      <c r="E58" s="37" t="s">
        <v>298</v>
      </c>
      <c r="F58" s="43"/>
      <c r="G58" s="43"/>
      <c r="H58" s="43"/>
      <c r="I58" s="43"/>
      <c r="J58" s="44"/>
    </row>
    <row r="59">
      <c r="A59" s="29" t="s">
        <v>83</v>
      </c>
      <c r="B59" s="30"/>
      <c r="C59" s="31" t="s">
        <v>387</v>
      </c>
      <c r="D59" s="32"/>
      <c r="E59" s="29" t="s">
        <v>388</v>
      </c>
      <c r="F59" s="32"/>
      <c r="G59" s="32"/>
      <c r="H59" s="32"/>
      <c r="I59" s="33">
        <f>SUMIFS(I60:I75,A60:A75,"P")</f>
        <v>0</v>
      </c>
      <c r="J59" s="34"/>
    </row>
    <row r="60">
      <c r="A60" s="35" t="s">
        <v>86</v>
      </c>
      <c r="B60" s="35">
        <v>13</v>
      </c>
      <c r="C60" s="36" t="s">
        <v>389</v>
      </c>
      <c r="D60" s="35" t="s">
        <v>88</v>
      </c>
      <c r="E60" s="37" t="s">
        <v>390</v>
      </c>
      <c r="F60" s="38" t="s">
        <v>167</v>
      </c>
      <c r="G60" s="39">
        <v>1.8149999999999999</v>
      </c>
      <c r="H60" s="40">
        <v>0</v>
      </c>
      <c r="I60" s="40">
        <f>ROUND(G60*H60,P4)</f>
        <v>0</v>
      </c>
      <c r="J60" s="38" t="s">
        <v>91</v>
      </c>
      <c r="O60" s="41">
        <f>I60*0.21</f>
        <v>0</v>
      </c>
      <c r="P60">
        <v>3</v>
      </c>
    </row>
    <row r="61">
      <c r="A61" s="35" t="s">
        <v>92</v>
      </c>
      <c r="B61" s="42"/>
      <c r="C61" s="43"/>
      <c r="D61" s="43"/>
      <c r="E61" s="37" t="s">
        <v>1073</v>
      </c>
      <c r="F61" s="43"/>
      <c r="G61" s="43"/>
      <c r="H61" s="43"/>
      <c r="I61" s="43"/>
      <c r="J61" s="44"/>
    </row>
    <row r="62" ht="30">
      <c r="A62" s="35" t="s">
        <v>94</v>
      </c>
      <c r="B62" s="42"/>
      <c r="C62" s="43"/>
      <c r="D62" s="43"/>
      <c r="E62" s="45" t="s">
        <v>1123</v>
      </c>
      <c r="F62" s="43"/>
      <c r="G62" s="43"/>
      <c r="H62" s="43"/>
      <c r="I62" s="43"/>
      <c r="J62" s="44"/>
    </row>
    <row r="63" ht="409.5">
      <c r="A63" s="35" t="s">
        <v>96</v>
      </c>
      <c r="B63" s="42"/>
      <c r="C63" s="43"/>
      <c r="D63" s="43"/>
      <c r="E63" s="37" t="s">
        <v>393</v>
      </c>
      <c r="F63" s="43"/>
      <c r="G63" s="43"/>
      <c r="H63" s="43"/>
      <c r="I63" s="43"/>
      <c r="J63" s="44"/>
    </row>
    <row r="64">
      <c r="A64" s="35" t="s">
        <v>86</v>
      </c>
      <c r="B64" s="35">
        <v>14</v>
      </c>
      <c r="C64" s="36" t="s">
        <v>394</v>
      </c>
      <c r="D64" s="35" t="s">
        <v>88</v>
      </c>
      <c r="E64" s="37" t="s">
        <v>395</v>
      </c>
      <c r="F64" s="38" t="s">
        <v>167</v>
      </c>
      <c r="G64" s="39">
        <v>12.44</v>
      </c>
      <c r="H64" s="40">
        <v>0</v>
      </c>
      <c r="I64" s="40">
        <f>ROUND(G64*H64,P4)</f>
        <v>0</v>
      </c>
      <c r="J64" s="38" t="s">
        <v>91</v>
      </c>
      <c r="O64" s="41">
        <f>I64*0.21</f>
        <v>0</v>
      </c>
      <c r="P64">
        <v>3</v>
      </c>
    </row>
    <row r="65" ht="30">
      <c r="A65" s="35" t="s">
        <v>92</v>
      </c>
      <c r="B65" s="42"/>
      <c r="C65" s="43"/>
      <c r="D65" s="43"/>
      <c r="E65" s="37" t="s">
        <v>1124</v>
      </c>
      <c r="F65" s="43"/>
      <c r="G65" s="43"/>
      <c r="H65" s="43"/>
      <c r="I65" s="43"/>
      <c r="J65" s="44"/>
    </row>
    <row r="66" ht="30">
      <c r="A66" s="35" t="s">
        <v>94</v>
      </c>
      <c r="B66" s="42"/>
      <c r="C66" s="43"/>
      <c r="D66" s="43"/>
      <c r="E66" s="45" t="s">
        <v>1125</v>
      </c>
      <c r="F66" s="43"/>
      <c r="G66" s="43"/>
      <c r="H66" s="43"/>
      <c r="I66" s="43"/>
      <c r="J66" s="44"/>
    </row>
    <row r="67" ht="105">
      <c r="A67" s="35" t="s">
        <v>96</v>
      </c>
      <c r="B67" s="42"/>
      <c r="C67" s="43"/>
      <c r="D67" s="43"/>
      <c r="E67" s="37" t="s">
        <v>386</v>
      </c>
      <c r="F67" s="43"/>
      <c r="G67" s="43"/>
      <c r="H67" s="43"/>
      <c r="I67" s="43"/>
      <c r="J67" s="44"/>
    </row>
    <row r="68">
      <c r="A68" s="35" t="s">
        <v>86</v>
      </c>
      <c r="B68" s="35">
        <v>15</v>
      </c>
      <c r="C68" s="36" t="s">
        <v>398</v>
      </c>
      <c r="D68" s="35" t="s">
        <v>88</v>
      </c>
      <c r="E68" s="37" t="s">
        <v>399</v>
      </c>
      <c r="F68" s="38" t="s">
        <v>167</v>
      </c>
      <c r="G68" s="39">
        <v>24.588999999999999</v>
      </c>
      <c r="H68" s="40">
        <v>0</v>
      </c>
      <c r="I68" s="40">
        <f>ROUND(G68*H68,P4)</f>
        <v>0</v>
      </c>
      <c r="J68" s="38" t="s">
        <v>91</v>
      </c>
      <c r="O68" s="41">
        <f>I68*0.21</f>
        <v>0</v>
      </c>
      <c r="P68">
        <v>3</v>
      </c>
    </row>
    <row r="69">
      <c r="A69" s="35" t="s">
        <v>92</v>
      </c>
      <c r="B69" s="42"/>
      <c r="C69" s="43"/>
      <c r="D69" s="43"/>
      <c r="E69" s="37" t="s">
        <v>1075</v>
      </c>
      <c r="F69" s="43"/>
      <c r="G69" s="43"/>
      <c r="H69" s="43"/>
      <c r="I69" s="43"/>
      <c r="J69" s="44"/>
    </row>
    <row r="70" ht="45">
      <c r="A70" s="35" t="s">
        <v>94</v>
      </c>
      <c r="B70" s="42"/>
      <c r="C70" s="43"/>
      <c r="D70" s="43"/>
      <c r="E70" s="45" t="s">
        <v>1126</v>
      </c>
      <c r="F70" s="43"/>
      <c r="G70" s="43"/>
      <c r="H70" s="43"/>
      <c r="I70" s="43"/>
      <c r="J70" s="44"/>
    </row>
    <row r="71" ht="105">
      <c r="A71" s="35" t="s">
        <v>96</v>
      </c>
      <c r="B71" s="42"/>
      <c r="C71" s="43"/>
      <c r="D71" s="43"/>
      <c r="E71" s="37" t="s">
        <v>386</v>
      </c>
      <c r="F71" s="43"/>
      <c r="G71" s="43"/>
      <c r="H71" s="43"/>
      <c r="I71" s="43"/>
      <c r="J71" s="44"/>
    </row>
    <row r="72">
      <c r="A72" s="35" t="s">
        <v>86</v>
      </c>
      <c r="B72" s="35">
        <v>16</v>
      </c>
      <c r="C72" s="36" t="s">
        <v>407</v>
      </c>
      <c r="D72" s="35" t="s">
        <v>88</v>
      </c>
      <c r="E72" s="37" t="s">
        <v>408</v>
      </c>
      <c r="F72" s="38" t="s">
        <v>167</v>
      </c>
      <c r="G72" s="39">
        <v>3.2999999999999998</v>
      </c>
      <c r="H72" s="40">
        <v>0</v>
      </c>
      <c r="I72" s="40">
        <f>ROUND(G72*H72,P4)</f>
        <v>0</v>
      </c>
      <c r="J72" s="38" t="s">
        <v>91</v>
      </c>
      <c r="O72" s="41">
        <f>I72*0.21</f>
        <v>0</v>
      </c>
      <c r="P72">
        <v>3</v>
      </c>
    </row>
    <row r="73" ht="45">
      <c r="A73" s="35" t="s">
        <v>92</v>
      </c>
      <c r="B73" s="42"/>
      <c r="C73" s="43"/>
      <c r="D73" s="43"/>
      <c r="E73" s="37" t="s">
        <v>1127</v>
      </c>
      <c r="F73" s="43"/>
      <c r="G73" s="43"/>
      <c r="H73" s="43"/>
      <c r="I73" s="43"/>
      <c r="J73" s="44"/>
    </row>
    <row r="74" ht="30">
      <c r="A74" s="35" t="s">
        <v>94</v>
      </c>
      <c r="B74" s="42"/>
      <c r="C74" s="43"/>
      <c r="D74" s="43"/>
      <c r="E74" s="45" t="s">
        <v>1128</v>
      </c>
      <c r="F74" s="43"/>
      <c r="G74" s="43"/>
      <c r="H74" s="43"/>
      <c r="I74" s="43"/>
      <c r="J74" s="44"/>
    </row>
    <row r="75" ht="150">
      <c r="A75" s="35" t="s">
        <v>96</v>
      </c>
      <c r="B75" s="42"/>
      <c r="C75" s="43"/>
      <c r="D75" s="43"/>
      <c r="E75" s="37" t="s">
        <v>411</v>
      </c>
      <c r="F75" s="43"/>
      <c r="G75" s="43"/>
      <c r="H75" s="43"/>
      <c r="I75" s="43"/>
      <c r="J75" s="44"/>
    </row>
    <row r="76">
      <c r="A76" s="29" t="s">
        <v>83</v>
      </c>
      <c r="B76" s="30"/>
      <c r="C76" s="31" t="s">
        <v>468</v>
      </c>
      <c r="D76" s="32"/>
      <c r="E76" s="29" t="s">
        <v>469</v>
      </c>
      <c r="F76" s="32"/>
      <c r="G76" s="32"/>
      <c r="H76" s="32"/>
      <c r="I76" s="33">
        <f>SUMIFS(I77:I108,A77:A108,"P")</f>
        <v>0</v>
      </c>
      <c r="J76" s="34"/>
    </row>
    <row r="77">
      <c r="A77" s="35" t="s">
        <v>86</v>
      </c>
      <c r="B77" s="35">
        <v>17</v>
      </c>
      <c r="C77" s="36" t="s">
        <v>1129</v>
      </c>
      <c r="D77" s="35" t="s">
        <v>88</v>
      </c>
      <c r="E77" s="37" t="s">
        <v>1130</v>
      </c>
      <c r="F77" s="38" t="s">
        <v>204</v>
      </c>
      <c r="G77" s="39">
        <v>12.699999999999999</v>
      </c>
      <c r="H77" s="40">
        <v>0</v>
      </c>
      <c r="I77" s="40">
        <f>ROUND(G77*H77,P4)</f>
        <v>0</v>
      </c>
      <c r="J77" s="38" t="s">
        <v>91</v>
      </c>
      <c r="O77" s="41">
        <f>I77*0.21</f>
        <v>0</v>
      </c>
      <c r="P77">
        <v>3</v>
      </c>
    </row>
    <row r="78">
      <c r="A78" s="35" t="s">
        <v>92</v>
      </c>
      <c r="B78" s="42"/>
      <c r="C78" s="43"/>
      <c r="D78" s="43"/>
      <c r="E78" s="37" t="s">
        <v>1131</v>
      </c>
      <c r="F78" s="43"/>
      <c r="G78" s="43"/>
      <c r="H78" s="43"/>
      <c r="I78" s="43"/>
      <c r="J78" s="44"/>
    </row>
    <row r="79" ht="30">
      <c r="A79" s="35" t="s">
        <v>94</v>
      </c>
      <c r="B79" s="42"/>
      <c r="C79" s="43"/>
      <c r="D79" s="43"/>
      <c r="E79" s="45" t="s">
        <v>1132</v>
      </c>
      <c r="F79" s="43"/>
      <c r="G79" s="43"/>
      <c r="H79" s="43"/>
      <c r="I79" s="43"/>
      <c r="J79" s="44"/>
    </row>
    <row r="80" ht="330">
      <c r="A80" s="35" t="s">
        <v>96</v>
      </c>
      <c r="B80" s="42"/>
      <c r="C80" s="43"/>
      <c r="D80" s="43"/>
      <c r="E80" s="37" t="s">
        <v>1083</v>
      </c>
      <c r="F80" s="43"/>
      <c r="G80" s="43"/>
      <c r="H80" s="43"/>
      <c r="I80" s="43"/>
      <c r="J80" s="44"/>
    </row>
    <row r="81">
      <c r="A81" s="35" t="s">
        <v>86</v>
      </c>
      <c r="B81" s="35">
        <v>18</v>
      </c>
      <c r="C81" s="36" t="s">
        <v>1133</v>
      </c>
      <c r="D81" s="35" t="s">
        <v>88</v>
      </c>
      <c r="E81" s="37" t="s">
        <v>1134</v>
      </c>
      <c r="F81" s="38" t="s">
        <v>204</v>
      </c>
      <c r="G81" s="39">
        <v>165.02000000000001</v>
      </c>
      <c r="H81" s="40">
        <v>0</v>
      </c>
      <c r="I81" s="40">
        <f>ROUND(G81*H81,P4)</f>
        <v>0</v>
      </c>
      <c r="J81" s="38" t="s">
        <v>91</v>
      </c>
      <c r="O81" s="41">
        <f>I81*0.21</f>
        <v>0</v>
      </c>
      <c r="P81">
        <v>3</v>
      </c>
    </row>
    <row r="82">
      <c r="A82" s="35" t="s">
        <v>92</v>
      </c>
      <c r="B82" s="42"/>
      <c r="C82" s="43"/>
      <c r="D82" s="43"/>
      <c r="E82" s="37" t="s">
        <v>1135</v>
      </c>
      <c r="F82" s="43"/>
      <c r="G82" s="43"/>
      <c r="H82" s="43"/>
      <c r="I82" s="43"/>
      <c r="J82" s="44"/>
    </row>
    <row r="83" ht="30">
      <c r="A83" s="35" t="s">
        <v>94</v>
      </c>
      <c r="B83" s="42"/>
      <c r="C83" s="43"/>
      <c r="D83" s="43"/>
      <c r="E83" s="45" t="s">
        <v>1136</v>
      </c>
      <c r="F83" s="43"/>
      <c r="G83" s="43"/>
      <c r="H83" s="43"/>
      <c r="I83" s="43"/>
      <c r="J83" s="44"/>
    </row>
    <row r="84" ht="330">
      <c r="A84" s="35" t="s">
        <v>96</v>
      </c>
      <c r="B84" s="42"/>
      <c r="C84" s="43"/>
      <c r="D84" s="43"/>
      <c r="E84" s="37" t="s">
        <v>1083</v>
      </c>
      <c r="F84" s="43"/>
      <c r="G84" s="43"/>
      <c r="H84" s="43"/>
      <c r="I84" s="43"/>
      <c r="J84" s="44"/>
    </row>
    <row r="85">
      <c r="A85" s="35" t="s">
        <v>86</v>
      </c>
      <c r="B85" s="35">
        <v>19</v>
      </c>
      <c r="C85" s="36" t="s">
        <v>1137</v>
      </c>
      <c r="D85" s="35" t="s">
        <v>88</v>
      </c>
      <c r="E85" s="37" t="s">
        <v>1138</v>
      </c>
      <c r="F85" s="38" t="s">
        <v>118</v>
      </c>
      <c r="G85" s="39">
        <v>6</v>
      </c>
      <c r="H85" s="40">
        <v>0</v>
      </c>
      <c r="I85" s="40">
        <f>ROUND(G85*H85,P4)</f>
        <v>0</v>
      </c>
      <c r="J85" s="38" t="s">
        <v>91</v>
      </c>
      <c r="O85" s="41">
        <f>I85*0.21</f>
        <v>0</v>
      </c>
      <c r="P85">
        <v>3</v>
      </c>
    </row>
    <row r="86" ht="75">
      <c r="A86" s="35" t="s">
        <v>92</v>
      </c>
      <c r="B86" s="42"/>
      <c r="C86" s="43"/>
      <c r="D86" s="43"/>
      <c r="E86" s="37" t="s">
        <v>1139</v>
      </c>
      <c r="F86" s="43"/>
      <c r="G86" s="43"/>
      <c r="H86" s="43"/>
      <c r="I86" s="43"/>
      <c r="J86" s="44"/>
    </row>
    <row r="87" ht="30">
      <c r="A87" s="35" t="s">
        <v>94</v>
      </c>
      <c r="B87" s="42"/>
      <c r="C87" s="43"/>
      <c r="D87" s="43"/>
      <c r="E87" s="45" t="s">
        <v>778</v>
      </c>
      <c r="F87" s="43"/>
      <c r="G87" s="43"/>
      <c r="H87" s="43"/>
      <c r="I87" s="43"/>
      <c r="J87" s="44"/>
    </row>
    <row r="88" ht="375">
      <c r="A88" s="35" t="s">
        <v>96</v>
      </c>
      <c r="B88" s="42"/>
      <c r="C88" s="43"/>
      <c r="D88" s="43"/>
      <c r="E88" s="37" t="s">
        <v>1140</v>
      </c>
      <c r="F88" s="43"/>
      <c r="G88" s="43"/>
      <c r="H88" s="43"/>
      <c r="I88" s="43"/>
      <c r="J88" s="44"/>
    </row>
    <row r="89">
      <c r="A89" s="35" t="s">
        <v>86</v>
      </c>
      <c r="B89" s="35">
        <v>20</v>
      </c>
      <c r="C89" s="36" t="s">
        <v>470</v>
      </c>
      <c r="D89" s="35" t="s">
        <v>88</v>
      </c>
      <c r="E89" s="37" t="s">
        <v>471</v>
      </c>
      <c r="F89" s="38" t="s">
        <v>118</v>
      </c>
      <c r="G89" s="39">
        <v>1</v>
      </c>
      <c r="H89" s="40">
        <v>0</v>
      </c>
      <c r="I89" s="40">
        <f>ROUND(G89*H89,P4)</f>
        <v>0</v>
      </c>
      <c r="J89" s="38" t="s">
        <v>91</v>
      </c>
      <c r="O89" s="41">
        <f>I89*0.21</f>
        <v>0</v>
      </c>
      <c r="P89">
        <v>3</v>
      </c>
    </row>
    <row r="90" ht="60">
      <c r="A90" s="35" t="s">
        <v>92</v>
      </c>
      <c r="B90" s="42"/>
      <c r="C90" s="43"/>
      <c r="D90" s="43"/>
      <c r="E90" s="37" t="s">
        <v>1141</v>
      </c>
      <c r="F90" s="43"/>
      <c r="G90" s="43"/>
      <c r="H90" s="43"/>
      <c r="I90" s="43"/>
      <c r="J90" s="44"/>
    </row>
    <row r="91" ht="30">
      <c r="A91" s="35" t="s">
        <v>94</v>
      </c>
      <c r="B91" s="42"/>
      <c r="C91" s="43"/>
      <c r="D91" s="43"/>
      <c r="E91" s="45" t="s">
        <v>95</v>
      </c>
      <c r="F91" s="43"/>
      <c r="G91" s="43"/>
      <c r="H91" s="43"/>
      <c r="I91" s="43"/>
      <c r="J91" s="44"/>
    </row>
    <row r="92" ht="120">
      <c r="A92" s="35" t="s">
        <v>96</v>
      </c>
      <c r="B92" s="42"/>
      <c r="C92" s="43"/>
      <c r="D92" s="43"/>
      <c r="E92" s="37" t="s">
        <v>474</v>
      </c>
      <c r="F92" s="43"/>
      <c r="G92" s="43"/>
      <c r="H92" s="43"/>
      <c r="I92" s="43"/>
      <c r="J92" s="44"/>
    </row>
    <row r="93">
      <c r="A93" s="35" t="s">
        <v>86</v>
      </c>
      <c r="B93" s="35">
        <v>21</v>
      </c>
      <c r="C93" s="36" t="s">
        <v>1085</v>
      </c>
      <c r="D93" s="35" t="s">
        <v>88</v>
      </c>
      <c r="E93" s="37" t="s">
        <v>1086</v>
      </c>
      <c r="F93" s="38" t="s">
        <v>204</v>
      </c>
      <c r="G93" s="39">
        <v>177.72</v>
      </c>
      <c r="H93" s="40">
        <v>0</v>
      </c>
      <c r="I93" s="40">
        <f>ROUND(G93*H93,P4)</f>
        <v>0</v>
      </c>
      <c r="J93" s="38" t="s">
        <v>91</v>
      </c>
      <c r="O93" s="41">
        <f>I93*0.21</f>
        <v>0</v>
      </c>
      <c r="P93">
        <v>3</v>
      </c>
    </row>
    <row r="94">
      <c r="A94" s="35" t="s">
        <v>92</v>
      </c>
      <c r="B94" s="42"/>
      <c r="C94" s="43"/>
      <c r="D94" s="43"/>
      <c r="E94" s="37" t="s">
        <v>1087</v>
      </c>
      <c r="F94" s="43"/>
      <c r="G94" s="43"/>
      <c r="H94" s="43"/>
      <c r="I94" s="43"/>
      <c r="J94" s="44"/>
    </row>
    <row r="95" ht="45">
      <c r="A95" s="35" t="s">
        <v>94</v>
      </c>
      <c r="B95" s="42"/>
      <c r="C95" s="43"/>
      <c r="D95" s="43"/>
      <c r="E95" s="45" t="s">
        <v>1142</v>
      </c>
      <c r="F95" s="43"/>
      <c r="G95" s="43"/>
      <c r="H95" s="43"/>
      <c r="I95" s="43"/>
      <c r="J95" s="44"/>
    </row>
    <row r="96" ht="90">
      <c r="A96" s="35" t="s">
        <v>96</v>
      </c>
      <c r="B96" s="42"/>
      <c r="C96" s="43"/>
      <c r="D96" s="43"/>
      <c r="E96" s="37" t="s">
        <v>1088</v>
      </c>
      <c r="F96" s="43"/>
      <c r="G96" s="43"/>
      <c r="H96" s="43"/>
      <c r="I96" s="43"/>
      <c r="J96" s="44"/>
    </row>
    <row r="97">
      <c r="A97" s="35" t="s">
        <v>86</v>
      </c>
      <c r="B97" s="35">
        <v>22</v>
      </c>
      <c r="C97" s="36" t="s">
        <v>1089</v>
      </c>
      <c r="D97" s="35" t="s">
        <v>88</v>
      </c>
      <c r="E97" s="37" t="s">
        <v>1090</v>
      </c>
      <c r="F97" s="38" t="s">
        <v>204</v>
      </c>
      <c r="G97" s="39">
        <v>12.699999999999999</v>
      </c>
      <c r="H97" s="40">
        <v>0</v>
      </c>
      <c r="I97" s="40">
        <f>ROUND(G97*H97,P4)</f>
        <v>0</v>
      </c>
      <c r="J97" s="38" t="s">
        <v>91</v>
      </c>
      <c r="O97" s="41">
        <f>I97*0.21</f>
        <v>0</v>
      </c>
      <c r="P97">
        <v>3</v>
      </c>
    </row>
    <row r="98">
      <c r="A98" s="35" t="s">
        <v>92</v>
      </c>
      <c r="B98" s="42"/>
      <c r="C98" s="43"/>
      <c r="D98" s="43"/>
      <c r="E98" s="37" t="s">
        <v>1143</v>
      </c>
      <c r="F98" s="43"/>
      <c r="G98" s="43"/>
      <c r="H98" s="43"/>
      <c r="I98" s="43"/>
      <c r="J98" s="44"/>
    </row>
    <row r="99" ht="30">
      <c r="A99" s="35" t="s">
        <v>94</v>
      </c>
      <c r="B99" s="42"/>
      <c r="C99" s="43"/>
      <c r="D99" s="43"/>
      <c r="E99" s="45" t="s">
        <v>1144</v>
      </c>
      <c r="F99" s="43"/>
      <c r="G99" s="43"/>
      <c r="H99" s="43"/>
      <c r="I99" s="43"/>
      <c r="J99" s="44"/>
    </row>
    <row r="100" ht="150">
      <c r="A100" s="35" t="s">
        <v>96</v>
      </c>
      <c r="B100" s="42"/>
      <c r="C100" s="43"/>
      <c r="D100" s="43"/>
      <c r="E100" s="37" t="s">
        <v>1093</v>
      </c>
      <c r="F100" s="43"/>
      <c r="G100" s="43"/>
      <c r="H100" s="43"/>
      <c r="I100" s="43"/>
      <c r="J100" s="44"/>
    </row>
    <row r="101">
      <c r="A101" s="35" t="s">
        <v>86</v>
      </c>
      <c r="B101" s="35">
        <v>23</v>
      </c>
      <c r="C101" s="36" t="s">
        <v>1145</v>
      </c>
      <c r="D101" s="35" t="s">
        <v>88</v>
      </c>
      <c r="E101" s="37" t="s">
        <v>1146</v>
      </c>
      <c r="F101" s="38" t="s">
        <v>204</v>
      </c>
      <c r="G101" s="39">
        <v>165.02000000000001</v>
      </c>
      <c r="H101" s="40">
        <v>0</v>
      </c>
      <c r="I101" s="40">
        <f>ROUND(G101*H101,P4)</f>
        <v>0</v>
      </c>
      <c r="J101" s="38" t="s">
        <v>91</v>
      </c>
      <c r="O101" s="41">
        <f>I101*0.21</f>
        <v>0</v>
      </c>
      <c r="P101">
        <v>3</v>
      </c>
    </row>
    <row r="102">
      <c r="A102" s="35" t="s">
        <v>92</v>
      </c>
      <c r="B102" s="42"/>
      <c r="C102" s="43"/>
      <c r="D102" s="43"/>
      <c r="E102" s="46" t="s">
        <v>88</v>
      </c>
      <c r="F102" s="43"/>
      <c r="G102" s="43"/>
      <c r="H102" s="43"/>
      <c r="I102" s="43"/>
      <c r="J102" s="44"/>
    </row>
    <row r="103" ht="30">
      <c r="A103" s="35" t="s">
        <v>94</v>
      </c>
      <c r="B103" s="42"/>
      <c r="C103" s="43"/>
      <c r="D103" s="43"/>
      <c r="E103" s="45" t="s">
        <v>1147</v>
      </c>
      <c r="F103" s="43"/>
      <c r="G103" s="43"/>
      <c r="H103" s="43"/>
      <c r="I103" s="43"/>
      <c r="J103" s="44"/>
    </row>
    <row r="104" ht="150">
      <c r="A104" s="35" t="s">
        <v>96</v>
      </c>
      <c r="B104" s="42"/>
      <c r="C104" s="43"/>
      <c r="D104" s="43"/>
      <c r="E104" s="37" t="s">
        <v>1093</v>
      </c>
      <c r="F104" s="43"/>
      <c r="G104" s="43"/>
      <c r="H104" s="43"/>
      <c r="I104" s="43"/>
      <c r="J104" s="44"/>
    </row>
    <row r="105">
      <c r="A105" s="35" t="s">
        <v>86</v>
      </c>
      <c r="B105" s="35">
        <v>24</v>
      </c>
      <c r="C105" s="36" t="s">
        <v>1094</v>
      </c>
      <c r="D105" s="35" t="s">
        <v>88</v>
      </c>
      <c r="E105" s="37" t="s">
        <v>1095</v>
      </c>
      <c r="F105" s="38" t="s">
        <v>204</v>
      </c>
      <c r="G105" s="39">
        <v>177.72</v>
      </c>
      <c r="H105" s="40">
        <v>0</v>
      </c>
      <c r="I105" s="40">
        <f>ROUND(G105*H105,P4)</f>
        <v>0</v>
      </c>
      <c r="J105" s="38" t="s">
        <v>91</v>
      </c>
      <c r="O105" s="41">
        <f>I105*0.21</f>
        <v>0</v>
      </c>
      <c r="P105">
        <v>3</v>
      </c>
    </row>
    <row r="106">
      <c r="A106" s="35" t="s">
        <v>92</v>
      </c>
      <c r="B106" s="42"/>
      <c r="C106" s="43"/>
      <c r="D106" s="43"/>
      <c r="E106" s="46" t="s">
        <v>88</v>
      </c>
      <c r="F106" s="43"/>
      <c r="G106" s="43"/>
      <c r="H106" s="43"/>
      <c r="I106" s="43"/>
      <c r="J106" s="44"/>
    </row>
    <row r="107" ht="45">
      <c r="A107" s="35" t="s">
        <v>94</v>
      </c>
      <c r="B107" s="42"/>
      <c r="C107" s="43"/>
      <c r="D107" s="43"/>
      <c r="E107" s="45" t="s">
        <v>1142</v>
      </c>
      <c r="F107" s="43"/>
      <c r="G107" s="43"/>
      <c r="H107" s="43"/>
      <c r="I107" s="43"/>
      <c r="J107" s="44"/>
    </row>
    <row r="108" ht="90">
      <c r="A108" s="35" t="s">
        <v>96</v>
      </c>
      <c r="B108" s="42"/>
      <c r="C108" s="43"/>
      <c r="D108" s="43"/>
      <c r="E108" s="37" t="s">
        <v>1097</v>
      </c>
      <c r="F108" s="43"/>
      <c r="G108" s="43"/>
      <c r="H108" s="43"/>
      <c r="I108" s="43"/>
      <c r="J108" s="44"/>
    </row>
    <row r="109">
      <c r="A109" s="29" t="s">
        <v>83</v>
      </c>
      <c r="B109" s="30"/>
      <c r="C109" s="31" t="s">
        <v>200</v>
      </c>
      <c r="D109" s="32"/>
      <c r="E109" s="29" t="s">
        <v>201</v>
      </c>
      <c r="F109" s="32"/>
      <c r="G109" s="32"/>
      <c r="H109" s="32"/>
      <c r="I109" s="33">
        <f>SUMIFS(I110:I117,A110:A117,"P")</f>
        <v>0</v>
      </c>
      <c r="J109" s="34"/>
    </row>
    <row r="110">
      <c r="A110" s="35" t="s">
        <v>86</v>
      </c>
      <c r="B110" s="35">
        <v>25</v>
      </c>
      <c r="C110" s="36" t="s">
        <v>1098</v>
      </c>
      <c r="D110" s="35" t="s">
        <v>88</v>
      </c>
      <c r="E110" s="37" t="s">
        <v>1099</v>
      </c>
      <c r="F110" s="38" t="s">
        <v>118</v>
      </c>
      <c r="G110" s="39">
        <v>1</v>
      </c>
      <c r="H110" s="40">
        <v>0</v>
      </c>
      <c r="I110" s="40">
        <f>ROUND(G110*H110,P4)</f>
        <v>0</v>
      </c>
      <c r="J110" s="38" t="s">
        <v>112</v>
      </c>
      <c r="O110" s="41">
        <f>I110*0.21</f>
        <v>0</v>
      </c>
      <c r="P110">
        <v>3</v>
      </c>
    </row>
    <row r="111" ht="30">
      <c r="A111" s="35" t="s">
        <v>92</v>
      </c>
      <c r="B111" s="42"/>
      <c r="C111" s="43"/>
      <c r="D111" s="43"/>
      <c r="E111" s="37" t="s">
        <v>1148</v>
      </c>
      <c r="F111" s="43"/>
      <c r="G111" s="43"/>
      <c r="H111" s="43"/>
      <c r="I111" s="43"/>
      <c r="J111" s="44"/>
    </row>
    <row r="112" ht="30">
      <c r="A112" s="35" t="s">
        <v>94</v>
      </c>
      <c r="B112" s="42"/>
      <c r="C112" s="43"/>
      <c r="D112" s="43"/>
      <c r="E112" s="45" t="s">
        <v>95</v>
      </c>
      <c r="F112" s="43"/>
      <c r="G112" s="43"/>
      <c r="H112" s="43"/>
      <c r="I112" s="43"/>
      <c r="J112" s="44"/>
    </row>
    <row r="113" ht="165">
      <c r="A113" s="35" t="s">
        <v>96</v>
      </c>
      <c r="B113" s="42"/>
      <c r="C113" s="43"/>
      <c r="D113" s="43"/>
      <c r="E113" s="37" t="s">
        <v>220</v>
      </c>
      <c r="F113" s="43"/>
      <c r="G113" s="43"/>
      <c r="H113" s="43"/>
      <c r="I113" s="43"/>
      <c r="J113" s="44"/>
    </row>
    <row r="114">
      <c r="A114" s="35" t="s">
        <v>86</v>
      </c>
      <c r="B114" s="35">
        <v>26</v>
      </c>
      <c r="C114" s="36" t="s">
        <v>1101</v>
      </c>
      <c r="D114" s="35" t="s">
        <v>88</v>
      </c>
      <c r="E114" s="37" t="s">
        <v>1102</v>
      </c>
      <c r="F114" s="38" t="s">
        <v>204</v>
      </c>
      <c r="G114" s="39">
        <v>47</v>
      </c>
      <c r="H114" s="40">
        <v>0</v>
      </c>
      <c r="I114" s="40">
        <f>ROUND(G114*H114,P4)</f>
        <v>0</v>
      </c>
      <c r="J114" s="38" t="s">
        <v>112</v>
      </c>
      <c r="O114" s="41">
        <f>I114*0.21</f>
        <v>0</v>
      </c>
      <c r="P114">
        <v>3</v>
      </c>
    </row>
    <row r="115">
      <c r="A115" s="35" t="s">
        <v>92</v>
      </c>
      <c r="B115" s="42"/>
      <c r="C115" s="43"/>
      <c r="D115" s="43"/>
      <c r="E115" s="37" t="s">
        <v>1103</v>
      </c>
      <c r="F115" s="43"/>
      <c r="G115" s="43"/>
      <c r="H115" s="43"/>
      <c r="I115" s="43"/>
      <c r="J115" s="44"/>
    </row>
    <row r="116" ht="30">
      <c r="A116" s="35" t="s">
        <v>94</v>
      </c>
      <c r="B116" s="42"/>
      <c r="C116" s="43"/>
      <c r="D116" s="43"/>
      <c r="E116" s="45" t="s">
        <v>682</v>
      </c>
      <c r="F116" s="43"/>
      <c r="G116" s="43"/>
      <c r="H116" s="43"/>
      <c r="I116" s="43"/>
      <c r="J116" s="44"/>
    </row>
    <row r="117" ht="150">
      <c r="A117" s="35" t="s">
        <v>96</v>
      </c>
      <c r="B117" s="47"/>
      <c r="C117" s="48"/>
      <c r="D117" s="48"/>
      <c r="E117" s="37" t="s">
        <v>227</v>
      </c>
      <c r="F117" s="48"/>
      <c r="G117" s="48"/>
      <c r="H117" s="48"/>
      <c r="I117" s="48"/>
      <c r="J11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49</v>
      </c>
      <c r="I3" s="23">
        <f>SUMIFS(I8:I131,A8:A131,"SD")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49</v>
      </c>
      <c r="D4" s="20"/>
      <c r="E4" s="21" t="s">
        <v>50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86</v>
      </c>
      <c r="B9" s="35">
        <v>1</v>
      </c>
      <c r="C9" s="36" t="s">
        <v>231</v>
      </c>
      <c r="D9" s="35" t="s">
        <v>88</v>
      </c>
      <c r="E9" s="37" t="s">
        <v>159</v>
      </c>
      <c r="F9" s="38" t="s">
        <v>160</v>
      </c>
      <c r="G9" s="39">
        <v>3805.1999999999998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30">
      <c r="A10" s="35" t="s">
        <v>92</v>
      </c>
      <c r="B10" s="42"/>
      <c r="C10" s="43"/>
      <c r="D10" s="43"/>
      <c r="E10" s="37" t="s">
        <v>282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1149</v>
      </c>
      <c r="F11" s="43"/>
      <c r="G11" s="43"/>
      <c r="H11" s="43"/>
      <c r="I11" s="43"/>
      <c r="J11" s="44"/>
    </row>
    <row r="12" ht="135">
      <c r="A12" s="35" t="s">
        <v>96</v>
      </c>
      <c r="B12" s="42"/>
      <c r="C12" s="43"/>
      <c r="D12" s="43"/>
      <c r="E12" s="37" t="s">
        <v>234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SUMIFS(I14:I57,A14:A57,"P")</f>
        <v>0</v>
      </c>
      <c r="J13" s="34"/>
    </row>
    <row r="14">
      <c r="A14" s="35" t="s">
        <v>86</v>
      </c>
      <c r="B14" s="35">
        <v>2</v>
      </c>
      <c r="C14" s="36" t="s">
        <v>187</v>
      </c>
      <c r="D14" s="35" t="s">
        <v>88</v>
      </c>
      <c r="E14" s="37" t="s">
        <v>188</v>
      </c>
      <c r="F14" s="38" t="s">
        <v>167</v>
      </c>
      <c r="G14" s="39">
        <v>89.280000000000001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45">
      <c r="A15" s="35" t="s">
        <v>92</v>
      </c>
      <c r="B15" s="42"/>
      <c r="C15" s="43"/>
      <c r="D15" s="43"/>
      <c r="E15" s="37" t="s">
        <v>1059</v>
      </c>
      <c r="F15" s="43"/>
      <c r="G15" s="43"/>
      <c r="H15" s="43"/>
      <c r="I15" s="43"/>
      <c r="J15" s="44"/>
    </row>
    <row r="16" ht="60">
      <c r="A16" s="35" t="s">
        <v>94</v>
      </c>
      <c r="B16" s="42"/>
      <c r="C16" s="43"/>
      <c r="D16" s="43"/>
      <c r="E16" s="45" t="s">
        <v>1150</v>
      </c>
      <c r="F16" s="43"/>
      <c r="G16" s="43"/>
      <c r="H16" s="43"/>
      <c r="I16" s="43"/>
      <c r="J16" s="44"/>
    </row>
    <row r="17" ht="405">
      <c r="A17" s="35" t="s">
        <v>96</v>
      </c>
      <c r="B17" s="42"/>
      <c r="C17" s="43"/>
      <c r="D17" s="43"/>
      <c r="E17" s="37" t="s">
        <v>191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920</v>
      </c>
      <c r="D18" s="35" t="s">
        <v>110</v>
      </c>
      <c r="E18" s="37" t="s">
        <v>921</v>
      </c>
      <c r="F18" s="38" t="s">
        <v>167</v>
      </c>
      <c r="G18" s="39">
        <v>43.399999999999999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45">
      <c r="A19" s="35" t="s">
        <v>92</v>
      </c>
      <c r="B19" s="42"/>
      <c r="C19" s="43"/>
      <c r="D19" s="43"/>
      <c r="E19" s="37" t="s">
        <v>1151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1152</v>
      </c>
      <c r="F20" s="43"/>
      <c r="G20" s="43"/>
      <c r="H20" s="43"/>
      <c r="I20" s="43"/>
      <c r="J20" s="44"/>
    </row>
    <row r="21" ht="409.5">
      <c r="A21" s="35" t="s">
        <v>96</v>
      </c>
      <c r="B21" s="42"/>
      <c r="C21" s="43"/>
      <c r="D21" s="43"/>
      <c r="E21" s="37" t="s">
        <v>195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920</v>
      </c>
      <c r="D22" s="35" t="s">
        <v>114</v>
      </c>
      <c r="E22" s="37" t="s">
        <v>921</v>
      </c>
      <c r="F22" s="38" t="s">
        <v>167</v>
      </c>
      <c r="G22" s="39">
        <v>1902.5999999999999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45">
      <c r="A23" s="35" t="s">
        <v>92</v>
      </c>
      <c r="B23" s="42"/>
      <c r="C23" s="43"/>
      <c r="D23" s="43"/>
      <c r="E23" s="37" t="s">
        <v>1153</v>
      </c>
      <c r="F23" s="43"/>
      <c r="G23" s="43"/>
      <c r="H23" s="43"/>
      <c r="I23" s="43"/>
      <c r="J23" s="44"/>
    </row>
    <row r="24" ht="45">
      <c r="A24" s="35" t="s">
        <v>94</v>
      </c>
      <c r="B24" s="42"/>
      <c r="C24" s="43"/>
      <c r="D24" s="43"/>
      <c r="E24" s="45" t="s">
        <v>1154</v>
      </c>
      <c r="F24" s="43"/>
      <c r="G24" s="43"/>
      <c r="H24" s="43"/>
      <c r="I24" s="43"/>
      <c r="J24" s="44"/>
    </row>
    <row r="25" ht="409.5">
      <c r="A25" s="35" t="s">
        <v>96</v>
      </c>
      <c r="B25" s="42"/>
      <c r="C25" s="43"/>
      <c r="D25" s="43"/>
      <c r="E25" s="37" t="s">
        <v>195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269</v>
      </c>
      <c r="D26" s="35" t="s">
        <v>88</v>
      </c>
      <c r="E26" s="37" t="s">
        <v>270</v>
      </c>
      <c r="F26" s="38" t="s">
        <v>167</v>
      </c>
      <c r="G26" s="39">
        <v>1946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>
      <c r="A27" s="35" t="s">
        <v>92</v>
      </c>
      <c r="B27" s="42"/>
      <c r="C27" s="43"/>
      <c r="D27" s="43"/>
      <c r="E27" s="37" t="s">
        <v>1065</v>
      </c>
      <c r="F27" s="43"/>
      <c r="G27" s="43"/>
      <c r="H27" s="43"/>
      <c r="I27" s="43"/>
      <c r="J27" s="44"/>
    </row>
    <row r="28" ht="45">
      <c r="A28" s="35" t="s">
        <v>94</v>
      </c>
      <c r="B28" s="42"/>
      <c r="C28" s="43"/>
      <c r="D28" s="43"/>
      <c r="E28" s="45" t="s">
        <v>1155</v>
      </c>
      <c r="F28" s="43"/>
      <c r="G28" s="43"/>
      <c r="H28" s="43"/>
      <c r="I28" s="43"/>
      <c r="J28" s="44"/>
    </row>
    <row r="29" ht="270">
      <c r="A29" s="35" t="s">
        <v>96</v>
      </c>
      <c r="B29" s="42"/>
      <c r="C29" s="43"/>
      <c r="D29" s="43"/>
      <c r="E29" s="37" t="s">
        <v>273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196</v>
      </c>
      <c r="D30" s="35" t="s">
        <v>88</v>
      </c>
      <c r="E30" s="37" t="s">
        <v>197</v>
      </c>
      <c r="F30" s="38" t="s">
        <v>167</v>
      </c>
      <c r="G30" s="39">
        <v>43.399999999999999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>
      <c r="A31" s="35" t="s">
        <v>92</v>
      </c>
      <c r="B31" s="42"/>
      <c r="C31" s="43"/>
      <c r="D31" s="43"/>
      <c r="E31" s="37" t="s">
        <v>1067</v>
      </c>
      <c r="F31" s="43"/>
      <c r="G31" s="43"/>
      <c r="H31" s="43"/>
      <c r="I31" s="43"/>
      <c r="J31" s="44"/>
    </row>
    <row r="32" ht="45">
      <c r="A32" s="35" t="s">
        <v>94</v>
      </c>
      <c r="B32" s="42"/>
      <c r="C32" s="43"/>
      <c r="D32" s="43"/>
      <c r="E32" s="45" t="s">
        <v>1156</v>
      </c>
      <c r="F32" s="43"/>
      <c r="G32" s="43"/>
      <c r="H32" s="43"/>
      <c r="I32" s="43"/>
      <c r="J32" s="44"/>
    </row>
    <row r="33" ht="330">
      <c r="A33" s="35" t="s">
        <v>96</v>
      </c>
      <c r="B33" s="42"/>
      <c r="C33" s="43"/>
      <c r="D33" s="43"/>
      <c r="E33" s="37" t="s">
        <v>199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1157</v>
      </c>
      <c r="D34" s="35" t="s">
        <v>88</v>
      </c>
      <c r="E34" s="37" t="s">
        <v>1158</v>
      </c>
      <c r="F34" s="38" t="s">
        <v>173</v>
      </c>
      <c r="G34" s="39">
        <v>304.30000000000001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 ht="30">
      <c r="A35" s="35" t="s">
        <v>92</v>
      </c>
      <c r="B35" s="42"/>
      <c r="C35" s="43"/>
      <c r="D35" s="43"/>
      <c r="E35" s="37" t="s">
        <v>379</v>
      </c>
      <c r="F35" s="43"/>
      <c r="G35" s="43"/>
      <c r="H35" s="43"/>
      <c r="I35" s="43"/>
      <c r="J35" s="44"/>
    </row>
    <row r="36" ht="30">
      <c r="A36" s="35" t="s">
        <v>94</v>
      </c>
      <c r="B36" s="42"/>
      <c r="C36" s="43"/>
      <c r="D36" s="43"/>
      <c r="E36" s="45" t="s">
        <v>1159</v>
      </c>
      <c r="F36" s="43"/>
      <c r="G36" s="43"/>
      <c r="H36" s="43"/>
      <c r="I36" s="43"/>
      <c r="J36" s="44"/>
    </row>
    <row r="37" ht="75">
      <c r="A37" s="35" t="s">
        <v>96</v>
      </c>
      <c r="B37" s="42"/>
      <c r="C37" s="43"/>
      <c r="D37" s="43"/>
      <c r="E37" s="37" t="s">
        <v>381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1160</v>
      </c>
      <c r="D38" s="35" t="s">
        <v>88</v>
      </c>
      <c r="E38" s="37" t="s">
        <v>1161</v>
      </c>
      <c r="F38" s="38" t="s">
        <v>173</v>
      </c>
      <c r="G38" s="39">
        <v>154.5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30">
      <c r="A39" s="35" t="s">
        <v>92</v>
      </c>
      <c r="B39" s="42"/>
      <c r="C39" s="43"/>
      <c r="D39" s="43"/>
      <c r="E39" s="37" t="s">
        <v>379</v>
      </c>
      <c r="F39" s="43"/>
      <c r="G39" s="43"/>
      <c r="H39" s="43"/>
      <c r="I39" s="43"/>
      <c r="J39" s="44"/>
    </row>
    <row r="40" ht="30">
      <c r="A40" s="35" t="s">
        <v>94</v>
      </c>
      <c r="B40" s="42"/>
      <c r="C40" s="43"/>
      <c r="D40" s="43"/>
      <c r="E40" s="45" t="s">
        <v>1162</v>
      </c>
      <c r="F40" s="43"/>
      <c r="G40" s="43"/>
      <c r="H40" s="43"/>
      <c r="I40" s="43"/>
      <c r="J40" s="44"/>
    </row>
    <row r="41" ht="75">
      <c r="A41" s="35" t="s">
        <v>96</v>
      </c>
      <c r="B41" s="42"/>
      <c r="C41" s="43"/>
      <c r="D41" s="43"/>
      <c r="E41" s="37" t="s">
        <v>549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1163</v>
      </c>
      <c r="D42" s="35" t="s">
        <v>88</v>
      </c>
      <c r="E42" s="37" t="s">
        <v>1164</v>
      </c>
      <c r="F42" s="38" t="s">
        <v>173</v>
      </c>
      <c r="G42" s="39">
        <v>458.80000000000001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>
      <c r="A43" s="35" t="s">
        <v>92</v>
      </c>
      <c r="B43" s="42"/>
      <c r="C43" s="43"/>
      <c r="D43" s="43"/>
      <c r="E43" s="37" t="s">
        <v>1165</v>
      </c>
      <c r="F43" s="43"/>
      <c r="G43" s="43"/>
      <c r="H43" s="43"/>
      <c r="I43" s="43"/>
      <c r="J43" s="44"/>
    </row>
    <row r="44" ht="45">
      <c r="A44" s="35" t="s">
        <v>94</v>
      </c>
      <c r="B44" s="42"/>
      <c r="C44" s="43"/>
      <c r="D44" s="43"/>
      <c r="E44" s="45" t="s">
        <v>1166</v>
      </c>
      <c r="F44" s="43"/>
      <c r="G44" s="43"/>
      <c r="H44" s="43"/>
      <c r="I44" s="43"/>
      <c r="J44" s="44"/>
    </row>
    <row r="45" ht="75">
      <c r="A45" s="35" t="s">
        <v>96</v>
      </c>
      <c r="B45" s="42"/>
      <c r="C45" s="43"/>
      <c r="D45" s="43"/>
      <c r="E45" s="37" t="s">
        <v>1167</v>
      </c>
      <c r="F45" s="43"/>
      <c r="G45" s="43"/>
      <c r="H45" s="43"/>
      <c r="I45" s="43"/>
      <c r="J45" s="44"/>
    </row>
    <row r="46">
      <c r="A46" s="35" t="s">
        <v>86</v>
      </c>
      <c r="B46" s="35">
        <v>10</v>
      </c>
      <c r="C46" s="36" t="s">
        <v>1168</v>
      </c>
      <c r="D46" s="35" t="s">
        <v>88</v>
      </c>
      <c r="E46" s="37" t="s">
        <v>1169</v>
      </c>
      <c r="F46" s="38" t="s">
        <v>173</v>
      </c>
      <c r="G46" s="39">
        <v>1835.2</v>
      </c>
      <c r="H46" s="40">
        <v>0</v>
      </c>
      <c r="I46" s="40">
        <f>ROUND(G46*H46,P4)</f>
        <v>0</v>
      </c>
      <c r="J46" s="38" t="s">
        <v>91</v>
      </c>
      <c r="O46" s="41">
        <f>I46*0.21</f>
        <v>0</v>
      </c>
      <c r="P46">
        <v>3</v>
      </c>
    </row>
    <row r="47" ht="30">
      <c r="A47" s="35" t="s">
        <v>92</v>
      </c>
      <c r="B47" s="42"/>
      <c r="C47" s="43"/>
      <c r="D47" s="43"/>
      <c r="E47" s="37" t="s">
        <v>1170</v>
      </c>
      <c r="F47" s="43"/>
      <c r="G47" s="43"/>
      <c r="H47" s="43"/>
      <c r="I47" s="43"/>
      <c r="J47" s="44"/>
    </row>
    <row r="48" ht="30">
      <c r="A48" s="35" t="s">
        <v>94</v>
      </c>
      <c r="B48" s="42"/>
      <c r="C48" s="43"/>
      <c r="D48" s="43"/>
      <c r="E48" s="45" t="s">
        <v>1171</v>
      </c>
      <c r="F48" s="43"/>
      <c r="G48" s="43"/>
      <c r="H48" s="43"/>
      <c r="I48" s="43"/>
      <c r="J48" s="44"/>
    </row>
    <row r="49" ht="90">
      <c r="A49" s="35" t="s">
        <v>96</v>
      </c>
      <c r="B49" s="42"/>
      <c r="C49" s="43"/>
      <c r="D49" s="43"/>
      <c r="E49" s="37" t="s">
        <v>1172</v>
      </c>
      <c r="F49" s="43"/>
      <c r="G49" s="43"/>
      <c r="H49" s="43"/>
      <c r="I49" s="43"/>
      <c r="J49" s="44"/>
    </row>
    <row r="50">
      <c r="A50" s="35" t="s">
        <v>86</v>
      </c>
      <c r="B50" s="35">
        <v>11</v>
      </c>
      <c r="C50" s="36" t="s">
        <v>1173</v>
      </c>
      <c r="D50" s="35" t="s">
        <v>88</v>
      </c>
      <c r="E50" s="37" t="s">
        <v>1174</v>
      </c>
      <c r="F50" s="38" t="s">
        <v>173</v>
      </c>
      <c r="G50" s="39">
        <v>354</v>
      </c>
      <c r="H50" s="40">
        <v>0</v>
      </c>
      <c r="I50" s="40">
        <f>ROUND(G50*H50,P4)</f>
        <v>0</v>
      </c>
      <c r="J50" s="38" t="s">
        <v>91</v>
      </c>
      <c r="O50" s="41">
        <f>I50*0.21</f>
        <v>0</v>
      </c>
      <c r="P50">
        <v>3</v>
      </c>
    </row>
    <row r="51">
      <c r="A51" s="35" t="s">
        <v>92</v>
      </c>
      <c r="B51" s="42"/>
      <c r="C51" s="43"/>
      <c r="D51" s="43"/>
      <c r="E51" s="46" t="s">
        <v>88</v>
      </c>
      <c r="F51" s="43"/>
      <c r="G51" s="43"/>
      <c r="H51" s="43"/>
      <c r="I51" s="43"/>
      <c r="J51" s="44"/>
    </row>
    <row r="52" ht="30">
      <c r="A52" s="35" t="s">
        <v>94</v>
      </c>
      <c r="B52" s="42"/>
      <c r="C52" s="43"/>
      <c r="D52" s="43"/>
      <c r="E52" s="45" t="s">
        <v>1175</v>
      </c>
      <c r="F52" s="43"/>
      <c r="G52" s="43"/>
      <c r="H52" s="43"/>
      <c r="I52" s="43"/>
      <c r="J52" s="44"/>
    </row>
    <row r="53" ht="75">
      <c r="A53" s="35" t="s">
        <v>96</v>
      </c>
      <c r="B53" s="42"/>
      <c r="C53" s="43"/>
      <c r="D53" s="43"/>
      <c r="E53" s="37" t="s">
        <v>1176</v>
      </c>
      <c r="F53" s="43"/>
      <c r="G53" s="43"/>
      <c r="H53" s="43"/>
      <c r="I53" s="43"/>
      <c r="J53" s="44"/>
    </row>
    <row r="54">
      <c r="A54" s="35" t="s">
        <v>86</v>
      </c>
      <c r="B54" s="35">
        <v>12</v>
      </c>
      <c r="C54" s="36" t="s">
        <v>1177</v>
      </c>
      <c r="D54" s="35" t="s">
        <v>88</v>
      </c>
      <c r="E54" s="37" t="s">
        <v>1178</v>
      </c>
      <c r="F54" s="38" t="s">
        <v>167</v>
      </c>
      <c r="G54" s="39">
        <v>45.880000000000003</v>
      </c>
      <c r="H54" s="40">
        <v>0</v>
      </c>
      <c r="I54" s="40">
        <f>ROUND(G54*H54,P4)</f>
        <v>0</v>
      </c>
      <c r="J54" s="38" t="s">
        <v>91</v>
      </c>
      <c r="O54" s="41">
        <f>I54*0.21</f>
        <v>0</v>
      </c>
      <c r="P54">
        <v>3</v>
      </c>
    </row>
    <row r="55">
      <c r="A55" s="35" t="s">
        <v>92</v>
      </c>
      <c r="B55" s="42"/>
      <c r="C55" s="43"/>
      <c r="D55" s="43"/>
      <c r="E55" s="46" t="s">
        <v>88</v>
      </c>
      <c r="F55" s="43"/>
      <c r="G55" s="43"/>
      <c r="H55" s="43"/>
      <c r="I55" s="43"/>
      <c r="J55" s="44"/>
    </row>
    <row r="56" ht="45">
      <c r="A56" s="35" t="s">
        <v>94</v>
      </c>
      <c r="B56" s="42"/>
      <c r="C56" s="43"/>
      <c r="D56" s="43"/>
      <c r="E56" s="45" t="s">
        <v>1179</v>
      </c>
      <c r="F56" s="43"/>
      <c r="G56" s="43"/>
      <c r="H56" s="43"/>
      <c r="I56" s="43"/>
      <c r="J56" s="44"/>
    </row>
    <row r="57" ht="90">
      <c r="A57" s="35" t="s">
        <v>96</v>
      </c>
      <c r="B57" s="42"/>
      <c r="C57" s="43"/>
      <c r="D57" s="43"/>
      <c r="E57" s="37" t="s">
        <v>1180</v>
      </c>
      <c r="F57" s="43"/>
      <c r="G57" s="43"/>
      <c r="H57" s="43"/>
      <c r="I57" s="43"/>
      <c r="J57" s="44"/>
    </row>
    <row r="58">
      <c r="A58" s="29" t="s">
        <v>83</v>
      </c>
      <c r="B58" s="30"/>
      <c r="C58" s="31" t="s">
        <v>114</v>
      </c>
      <c r="D58" s="32"/>
      <c r="E58" s="29" t="s">
        <v>293</v>
      </c>
      <c r="F58" s="32"/>
      <c r="G58" s="32"/>
      <c r="H58" s="32"/>
      <c r="I58" s="33">
        <f>SUMIFS(I59:I62,A59:A62,"P")</f>
        <v>0</v>
      </c>
      <c r="J58" s="34"/>
    </row>
    <row r="59">
      <c r="A59" s="35" t="s">
        <v>86</v>
      </c>
      <c r="B59" s="35">
        <v>13</v>
      </c>
      <c r="C59" s="36" t="s">
        <v>1181</v>
      </c>
      <c r="D59" s="35" t="s">
        <v>88</v>
      </c>
      <c r="E59" s="37" t="s">
        <v>1182</v>
      </c>
      <c r="F59" s="38" t="s">
        <v>173</v>
      </c>
      <c r="G59" s="39">
        <v>304.30000000000001</v>
      </c>
      <c r="H59" s="40">
        <v>0</v>
      </c>
      <c r="I59" s="40">
        <f>ROUND(G59*H59,P4)</f>
        <v>0</v>
      </c>
      <c r="J59" s="38" t="s">
        <v>91</v>
      </c>
      <c r="O59" s="41">
        <f>I59*0.21</f>
        <v>0</v>
      </c>
      <c r="P59">
        <v>3</v>
      </c>
    </row>
    <row r="60" ht="30">
      <c r="A60" s="35" t="s">
        <v>92</v>
      </c>
      <c r="B60" s="42"/>
      <c r="C60" s="43"/>
      <c r="D60" s="43"/>
      <c r="E60" s="37" t="s">
        <v>1183</v>
      </c>
      <c r="F60" s="43"/>
      <c r="G60" s="43"/>
      <c r="H60" s="43"/>
      <c r="I60" s="43"/>
      <c r="J60" s="44"/>
    </row>
    <row r="61" ht="30">
      <c r="A61" s="35" t="s">
        <v>94</v>
      </c>
      <c r="B61" s="42"/>
      <c r="C61" s="43"/>
      <c r="D61" s="43"/>
      <c r="E61" s="45" t="s">
        <v>1184</v>
      </c>
      <c r="F61" s="43"/>
      <c r="G61" s="43"/>
      <c r="H61" s="43"/>
      <c r="I61" s="43"/>
      <c r="J61" s="44"/>
    </row>
    <row r="62" ht="150">
      <c r="A62" s="35" t="s">
        <v>96</v>
      </c>
      <c r="B62" s="42"/>
      <c r="C62" s="43"/>
      <c r="D62" s="43"/>
      <c r="E62" s="37" t="s">
        <v>298</v>
      </c>
      <c r="F62" s="43"/>
      <c r="G62" s="43"/>
      <c r="H62" s="43"/>
      <c r="I62" s="43"/>
      <c r="J62" s="44"/>
    </row>
    <row r="63">
      <c r="A63" s="29" t="s">
        <v>83</v>
      </c>
      <c r="B63" s="30"/>
      <c r="C63" s="31" t="s">
        <v>299</v>
      </c>
      <c r="D63" s="32"/>
      <c r="E63" s="29" t="s">
        <v>300</v>
      </c>
      <c r="F63" s="32"/>
      <c r="G63" s="32"/>
      <c r="H63" s="32"/>
      <c r="I63" s="33">
        <f>SUMIFS(I64:I71,A64:A71,"P")</f>
        <v>0</v>
      </c>
      <c r="J63" s="34"/>
    </row>
    <row r="64">
      <c r="A64" s="35" t="s">
        <v>86</v>
      </c>
      <c r="B64" s="35">
        <v>14</v>
      </c>
      <c r="C64" s="36" t="s">
        <v>1185</v>
      </c>
      <c r="D64" s="35" t="s">
        <v>88</v>
      </c>
      <c r="E64" s="37" t="s">
        <v>1186</v>
      </c>
      <c r="F64" s="38" t="s">
        <v>167</v>
      </c>
      <c r="G64" s="39">
        <v>32.100000000000001</v>
      </c>
      <c r="H64" s="40">
        <v>0</v>
      </c>
      <c r="I64" s="40">
        <f>ROUND(G64*H64,P4)</f>
        <v>0</v>
      </c>
      <c r="J64" s="38" t="s">
        <v>91</v>
      </c>
      <c r="O64" s="41">
        <f>I64*0.21</f>
        <v>0</v>
      </c>
      <c r="P64">
        <v>3</v>
      </c>
    </row>
    <row r="65">
      <c r="A65" s="35" t="s">
        <v>92</v>
      </c>
      <c r="B65" s="42"/>
      <c r="C65" s="43"/>
      <c r="D65" s="43"/>
      <c r="E65" s="46" t="s">
        <v>88</v>
      </c>
      <c r="F65" s="43"/>
      <c r="G65" s="43"/>
      <c r="H65" s="43"/>
      <c r="I65" s="43"/>
      <c r="J65" s="44"/>
    </row>
    <row r="66" ht="45">
      <c r="A66" s="35" t="s">
        <v>94</v>
      </c>
      <c r="B66" s="42"/>
      <c r="C66" s="43"/>
      <c r="D66" s="43"/>
      <c r="E66" s="45" t="s">
        <v>1187</v>
      </c>
      <c r="F66" s="43"/>
      <c r="G66" s="43"/>
      <c r="H66" s="43"/>
      <c r="I66" s="43"/>
      <c r="J66" s="44"/>
    </row>
    <row r="67" ht="409.5">
      <c r="A67" s="35" t="s">
        <v>96</v>
      </c>
      <c r="B67" s="42"/>
      <c r="C67" s="43"/>
      <c r="D67" s="43"/>
      <c r="E67" s="37" t="s">
        <v>931</v>
      </c>
      <c r="F67" s="43"/>
      <c r="G67" s="43"/>
      <c r="H67" s="43"/>
      <c r="I67" s="43"/>
      <c r="J67" s="44"/>
    </row>
    <row r="68">
      <c r="A68" s="35" t="s">
        <v>86</v>
      </c>
      <c r="B68" s="35">
        <v>15</v>
      </c>
      <c r="C68" s="36" t="s">
        <v>1188</v>
      </c>
      <c r="D68" s="35" t="s">
        <v>88</v>
      </c>
      <c r="E68" s="37" t="s">
        <v>1189</v>
      </c>
      <c r="F68" s="38" t="s">
        <v>160</v>
      </c>
      <c r="G68" s="39">
        <v>1.698</v>
      </c>
      <c r="H68" s="40">
        <v>0</v>
      </c>
      <c r="I68" s="40">
        <f>ROUND(G68*H68,P4)</f>
        <v>0</v>
      </c>
      <c r="J68" s="38" t="s">
        <v>91</v>
      </c>
      <c r="O68" s="41">
        <f>I68*0.21</f>
        <v>0</v>
      </c>
      <c r="P68">
        <v>3</v>
      </c>
    </row>
    <row r="69">
      <c r="A69" s="35" t="s">
        <v>92</v>
      </c>
      <c r="B69" s="42"/>
      <c r="C69" s="43"/>
      <c r="D69" s="43"/>
      <c r="E69" s="37" t="s">
        <v>1190</v>
      </c>
      <c r="F69" s="43"/>
      <c r="G69" s="43"/>
      <c r="H69" s="43"/>
      <c r="I69" s="43"/>
      <c r="J69" s="44"/>
    </row>
    <row r="70" ht="45">
      <c r="A70" s="35" t="s">
        <v>94</v>
      </c>
      <c r="B70" s="42"/>
      <c r="C70" s="43"/>
      <c r="D70" s="43"/>
      <c r="E70" s="45" t="s">
        <v>1191</v>
      </c>
      <c r="F70" s="43"/>
      <c r="G70" s="43"/>
      <c r="H70" s="43"/>
      <c r="I70" s="43"/>
      <c r="J70" s="44"/>
    </row>
    <row r="71" ht="375">
      <c r="A71" s="35" t="s">
        <v>96</v>
      </c>
      <c r="B71" s="42"/>
      <c r="C71" s="43"/>
      <c r="D71" s="43"/>
      <c r="E71" s="37" t="s">
        <v>1192</v>
      </c>
      <c r="F71" s="43"/>
      <c r="G71" s="43"/>
      <c r="H71" s="43"/>
      <c r="I71" s="43"/>
      <c r="J71" s="44"/>
    </row>
    <row r="72">
      <c r="A72" s="29" t="s">
        <v>83</v>
      </c>
      <c r="B72" s="30"/>
      <c r="C72" s="31" t="s">
        <v>387</v>
      </c>
      <c r="D72" s="32"/>
      <c r="E72" s="29" t="s">
        <v>388</v>
      </c>
      <c r="F72" s="32"/>
      <c r="G72" s="32"/>
      <c r="H72" s="32"/>
      <c r="I72" s="33">
        <f>SUMIFS(I73:I100,A73:A100,"P")</f>
        <v>0</v>
      </c>
      <c r="J72" s="34"/>
    </row>
    <row r="73">
      <c r="A73" s="35" t="s">
        <v>86</v>
      </c>
      <c r="B73" s="35">
        <v>16</v>
      </c>
      <c r="C73" s="36" t="s">
        <v>943</v>
      </c>
      <c r="D73" s="35" t="s">
        <v>88</v>
      </c>
      <c r="E73" s="37" t="s">
        <v>944</v>
      </c>
      <c r="F73" s="38" t="s">
        <v>167</v>
      </c>
      <c r="G73" s="39">
        <v>5.4720000000000004</v>
      </c>
      <c r="H73" s="40">
        <v>0</v>
      </c>
      <c r="I73" s="40">
        <f>ROUND(G73*H73,P4)</f>
        <v>0</v>
      </c>
      <c r="J73" s="38" t="s">
        <v>91</v>
      </c>
      <c r="O73" s="41">
        <f>I73*0.21</f>
        <v>0</v>
      </c>
      <c r="P73">
        <v>3</v>
      </c>
    </row>
    <row r="74">
      <c r="A74" s="35" t="s">
        <v>92</v>
      </c>
      <c r="B74" s="42"/>
      <c r="C74" s="43"/>
      <c r="D74" s="43"/>
      <c r="E74" s="37" t="s">
        <v>1193</v>
      </c>
      <c r="F74" s="43"/>
      <c r="G74" s="43"/>
      <c r="H74" s="43"/>
      <c r="I74" s="43"/>
      <c r="J74" s="44"/>
    </row>
    <row r="75" ht="45">
      <c r="A75" s="35" t="s">
        <v>94</v>
      </c>
      <c r="B75" s="42"/>
      <c r="C75" s="43"/>
      <c r="D75" s="43"/>
      <c r="E75" s="45" t="s">
        <v>1194</v>
      </c>
      <c r="F75" s="43"/>
      <c r="G75" s="43"/>
      <c r="H75" s="43"/>
      <c r="I75" s="43"/>
      <c r="J75" s="44"/>
    </row>
    <row r="76" ht="409.5">
      <c r="A76" s="35" t="s">
        <v>96</v>
      </c>
      <c r="B76" s="42"/>
      <c r="C76" s="43"/>
      <c r="D76" s="43"/>
      <c r="E76" s="37" t="s">
        <v>393</v>
      </c>
      <c r="F76" s="43"/>
      <c r="G76" s="43"/>
      <c r="H76" s="43"/>
      <c r="I76" s="43"/>
      <c r="J76" s="44"/>
    </row>
    <row r="77">
      <c r="A77" s="35" t="s">
        <v>86</v>
      </c>
      <c r="B77" s="35">
        <v>17</v>
      </c>
      <c r="C77" s="36" t="s">
        <v>389</v>
      </c>
      <c r="D77" s="35" t="s">
        <v>88</v>
      </c>
      <c r="E77" s="37" t="s">
        <v>390</v>
      </c>
      <c r="F77" s="38" t="s">
        <v>167</v>
      </c>
      <c r="G77" s="39">
        <v>24.550000000000001</v>
      </c>
      <c r="H77" s="40">
        <v>0</v>
      </c>
      <c r="I77" s="40">
        <f>ROUND(G77*H77,P4)</f>
        <v>0</v>
      </c>
      <c r="J77" s="38" t="s">
        <v>91</v>
      </c>
      <c r="O77" s="41">
        <f>I77*0.21</f>
        <v>0</v>
      </c>
      <c r="P77">
        <v>3</v>
      </c>
    </row>
    <row r="78" ht="30">
      <c r="A78" s="35" t="s">
        <v>92</v>
      </c>
      <c r="B78" s="42"/>
      <c r="C78" s="43"/>
      <c r="D78" s="43"/>
      <c r="E78" s="37" t="s">
        <v>1195</v>
      </c>
      <c r="F78" s="43"/>
      <c r="G78" s="43"/>
      <c r="H78" s="43"/>
      <c r="I78" s="43"/>
      <c r="J78" s="44"/>
    </row>
    <row r="79" ht="120">
      <c r="A79" s="35" t="s">
        <v>94</v>
      </c>
      <c r="B79" s="42"/>
      <c r="C79" s="43"/>
      <c r="D79" s="43"/>
      <c r="E79" s="45" t="s">
        <v>1196</v>
      </c>
      <c r="F79" s="43"/>
      <c r="G79" s="43"/>
      <c r="H79" s="43"/>
      <c r="I79" s="43"/>
      <c r="J79" s="44"/>
    </row>
    <row r="80" ht="409.5">
      <c r="A80" s="35" t="s">
        <v>96</v>
      </c>
      <c r="B80" s="42"/>
      <c r="C80" s="43"/>
      <c r="D80" s="43"/>
      <c r="E80" s="37" t="s">
        <v>393</v>
      </c>
      <c r="F80" s="43"/>
      <c r="G80" s="43"/>
      <c r="H80" s="43"/>
      <c r="I80" s="43"/>
      <c r="J80" s="44"/>
    </row>
    <row r="81">
      <c r="A81" s="35" t="s">
        <v>86</v>
      </c>
      <c r="B81" s="35">
        <v>18</v>
      </c>
      <c r="C81" s="36" t="s">
        <v>398</v>
      </c>
      <c r="D81" s="35" t="s">
        <v>114</v>
      </c>
      <c r="E81" s="37" t="s">
        <v>399</v>
      </c>
      <c r="F81" s="38" t="s">
        <v>167</v>
      </c>
      <c r="G81" s="39">
        <v>29.521999999999998</v>
      </c>
      <c r="H81" s="40">
        <v>0</v>
      </c>
      <c r="I81" s="40">
        <f>ROUND(G81*H81,P4)</f>
        <v>0</v>
      </c>
      <c r="J81" s="38" t="s">
        <v>91</v>
      </c>
      <c r="O81" s="41">
        <f>I81*0.21</f>
        <v>0</v>
      </c>
      <c r="P81">
        <v>3</v>
      </c>
    </row>
    <row r="82">
      <c r="A82" s="35" t="s">
        <v>92</v>
      </c>
      <c r="B82" s="42"/>
      <c r="C82" s="43"/>
      <c r="D82" s="43"/>
      <c r="E82" s="37" t="s">
        <v>1197</v>
      </c>
      <c r="F82" s="43"/>
      <c r="G82" s="43"/>
      <c r="H82" s="43"/>
      <c r="I82" s="43"/>
      <c r="J82" s="44"/>
    </row>
    <row r="83" ht="135">
      <c r="A83" s="35" t="s">
        <v>94</v>
      </c>
      <c r="B83" s="42"/>
      <c r="C83" s="43"/>
      <c r="D83" s="43"/>
      <c r="E83" s="45" t="s">
        <v>1198</v>
      </c>
      <c r="F83" s="43"/>
      <c r="G83" s="43"/>
      <c r="H83" s="43"/>
      <c r="I83" s="43"/>
      <c r="J83" s="44"/>
    </row>
    <row r="84" ht="105">
      <c r="A84" s="35" t="s">
        <v>96</v>
      </c>
      <c r="B84" s="42"/>
      <c r="C84" s="43"/>
      <c r="D84" s="43"/>
      <c r="E84" s="37" t="s">
        <v>386</v>
      </c>
      <c r="F84" s="43"/>
      <c r="G84" s="43"/>
      <c r="H84" s="43"/>
      <c r="I84" s="43"/>
      <c r="J84" s="44"/>
    </row>
    <row r="85">
      <c r="A85" s="35" t="s">
        <v>86</v>
      </c>
      <c r="B85" s="35">
        <v>19</v>
      </c>
      <c r="C85" s="36" t="s">
        <v>398</v>
      </c>
      <c r="D85" s="35" t="s">
        <v>299</v>
      </c>
      <c r="E85" s="37" t="s">
        <v>399</v>
      </c>
      <c r="F85" s="38" t="s">
        <v>167</v>
      </c>
      <c r="G85" s="39">
        <v>16.93</v>
      </c>
      <c r="H85" s="40">
        <v>0</v>
      </c>
      <c r="I85" s="40">
        <f>ROUND(G85*H85,P4)</f>
        <v>0</v>
      </c>
      <c r="J85" s="38" t="s">
        <v>91</v>
      </c>
      <c r="O85" s="41">
        <f>I85*0.21</f>
        <v>0</v>
      </c>
      <c r="P85">
        <v>3</v>
      </c>
    </row>
    <row r="86" ht="30">
      <c r="A86" s="35" t="s">
        <v>92</v>
      </c>
      <c r="B86" s="42"/>
      <c r="C86" s="43"/>
      <c r="D86" s="43"/>
      <c r="E86" s="37" t="s">
        <v>1199</v>
      </c>
      <c r="F86" s="43"/>
      <c r="G86" s="43"/>
      <c r="H86" s="43"/>
      <c r="I86" s="43"/>
      <c r="J86" s="44"/>
    </row>
    <row r="87" ht="30">
      <c r="A87" s="35" t="s">
        <v>94</v>
      </c>
      <c r="B87" s="42"/>
      <c r="C87" s="43"/>
      <c r="D87" s="43"/>
      <c r="E87" s="45" t="s">
        <v>1200</v>
      </c>
      <c r="F87" s="43"/>
      <c r="G87" s="43"/>
      <c r="H87" s="43"/>
      <c r="I87" s="43"/>
      <c r="J87" s="44"/>
    </row>
    <row r="88" ht="105">
      <c r="A88" s="35" t="s">
        <v>96</v>
      </c>
      <c r="B88" s="42"/>
      <c r="C88" s="43"/>
      <c r="D88" s="43"/>
      <c r="E88" s="37" t="s">
        <v>386</v>
      </c>
      <c r="F88" s="43"/>
      <c r="G88" s="43"/>
      <c r="H88" s="43"/>
      <c r="I88" s="43"/>
      <c r="J88" s="44"/>
    </row>
    <row r="89">
      <c r="A89" s="35" t="s">
        <v>86</v>
      </c>
      <c r="B89" s="35">
        <v>20</v>
      </c>
      <c r="C89" s="36" t="s">
        <v>1201</v>
      </c>
      <c r="D89" s="35" t="s">
        <v>88</v>
      </c>
      <c r="E89" s="37" t="s">
        <v>1202</v>
      </c>
      <c r="F89" s="38" t="s">
        <v>167</v>
      </c>
      <c r="G89" s="39">
        <v>6</v>
      </c>
      <c r="H89" s="40">
        <v>0</v>
      </c>
      <c r="I89" s="40">
        <f>ROUND(G89*H89,P4)</f>
        <v>0</v>
      </c>
      <c r="J89" s="38" t="s">
        <v>91</v>
      </c>
      <c r="O89" s="41">
        <f>I89*0.21</f>
        <v>0</v>
      </c>
      <c r="P89">
        <v>3</v>
      </c>
    </row>
    <row r="90" ht="30">
      <c r="A90" s="35" t="s">
        <v>92</v>
      </c>
      <c r="B90" s="42"/>
      <c r="C90" s="43"/>
      <c r="D90" s="43"/>
      <c r="E90" s="37" t="s">
        <v>1203</v>
      </c>
      <c r="F90" s="43"/>
      <c r="G90" s="43"/>
      <c r="H90" s="43"/>
      <c r="I90" s="43"/>
      <c r="J90" s="44"/>
    </row>
    <row r="91" ht="30">
      <c r="A91" s="35" t="s">
        <v>94</v>
      </c>
      <c r="B91" s="42"/>
      <c r="C91" s="43"/>
      <c r="D91" s="43"/>
      <c r="E91" s="45" t="s">
        <v>1204</v>
      </c>
      <c r="F91" s="43"/>
      <c r="G91" s="43"/>
      <c r="H91" s="43"/>
      <c r="I91" s="43"/>
      <c r="J91" s="44"/>
    </row>
    <row r="92" ht="105">
      <c r="A92" s="35" t="s">
        <v>96</v>
      </c>
      <c r="B92" s="42"/>
      <c r="C92" s="43"/>
      <c r="D92" s="43"/>
      <c r="E92" s="37" t="s">
        <v>1205</v>
      </c>
      <c r="F92" s="43"/>
      <c r="G92" s="43"/>
      <c r="H92" s="43"/>
      <c r="I92" s="43"/>
      <c r="J92" s="44"/>
    </row>
    <row r="93">
      <c r="A93" s="35" t="s">
        <v>86</v>
      </c>
      <c r="B93" s="35">
        <v>21</v>
      </c>
      <c r="C93" s="36" t="s">
        <v>407</v>
      </c>
      <c r="D93" s="35" t="s">
        <v>88</v>
      </c>
      <c r="E93" s="37" t="s">
        <v>408</v>
      </c>
      <c r="F93" s="38" t="s">
        <v>167</v>
      </c>
      <c r="G93" s="39">
        <v>48.100000000000001</v>
      </c>
      <c r="H93" s="40">
        <v>0</v>
      </c>
      <c r="I93" s="40">
        <f>ROUND(G93*H93,P4)</f>
        <v>0</v>
      </c>
      <c r="J93" s="38" t="s">
        <v>91</v>
      </c>
      <c r="O93" s="41">
        <f>I93*0.21</f>
        <v>0</v>
      </c>
      <c r="P93">
        <v>3</v>
      </c>
    </row>
    <row r="94" ht="45">
      <c r="A94" s="35" t="s">
        <v>92</v>
      </c>
      <c r="B94" s="42"/>
      <c r="C94" s="43"/>
      <c r="D94" s="43"/>
      <c r="E94" s="37" t="s">
        <v>1206</v>
      </c>
      <c r="F94" s="43"/>
      <c r="G94" s="43"/>
      <c r="H94" s="43"/>
      <c r="I94" s="43"/>
      <c r="J94" s="44"/>
    </row>
    <row r="95" ht="90">
      <c r="A95" s="35" t="s">
        <v>94</v>
      </c>
      <c r="B95" s="42"/>
      <c r="C95" s="43"/>
      <c r="D95" s="43"/>
      <c r="E95" s="45" t="s">
        <v>1207</v>
      </c>
      <c r="F95" s="43"/>
      <c r="G95" s="43"/>
      <c r="H95" s="43"/>
      <c r="I95" s="43"/>
      <c r="J95" s="44"/>
    </row>
    <row r="96" ht="150">
      <c r="A96" s="35" t="s">
        <v>96</v>
      </c>
      <c r="B96" s="42"/>
      <c r="C96" s="43"/>
      <c r="D96" s="43"/>
      <c r="E96" s="37" t="s">
        <v>411</v>
      </c>
      <c r="F96" s="43"/>
      <c r="G96" s="43"/>
      <c r="H96" s="43"/>
      <c r="I96" s="43"/>
      <c r="J96" s="44"/>
    </row>
    <row r="97">
      <c r="A97" s="35" t="s">
        <v>86</v>
      </c>
      <c r="B97" s="35">
        <v>22</v>
      </c>
      <c r="C97" s="36" t="s">
        <v>1208</v>
      </c>
      <c r="D97" s="35" t="s">
        <v>88</v>
      </c>
      <c r="E97" s="37" t="s">
        <v>1209</v>
      </c>
      <c r="F97" s="38" t="s">
        <v>173</v>
      </c>
      <c r="G97" s="39">
        <v>169.30000000000001</v>
      </c>
      <c r="H97" s="40">
        <v>0</v>
      </c>
      <c r="I97" s="40">
        <f>ROUND(G97*H97,P4)</f>
        <v>0</v>
      </c>
      <c r="J97" s="38" t="s">
        <v>91</v>
      </c>
      <c r="O97" s="41">
        <f>I97*0.21</f>
        <v>0</v>
      </c>
      <c r="P97">
        <v>3</v>
      </c>
    </row>
    <row r="98" ht="45">
      <c r="A98" s="35" t="s">
        <v>92</v>
      </c>
      <c r="B98" s="42"/>
      <c r="C98" s="43"/>
      <c r="D98" s="43"/>
      <c r="E98" s="37" t="s">
        <v>1210</v>
      </c>
      <c r="F98" s="43"/>
      <c r="G98" s="43"/>
      <c r="H98" s="43"/>
      <c r="I98" s="43"/>
      <c r="J98" s="44"/>
    </row>
    <row r="99" ht="45">
      <c r="A99" s="35" t="s">
        <v>94</v>
      </c>
      <c r="B99" s="42"/>
      <c r="C99" s="43"/>
      <c r="D99" s="43"/>
      <c r="E99" s="45" t="s">
        <v>1211</v>
      </c>
      <c r="F99" s="43"/>
      <c r="G99" s="43"/>
      <c r="H99" s="43"/>
      <c r="I99" s="43"/>
      <c r="J99" s="44"/>
    </row>
    <row r="100" ht="180">
      <c r="A100" s="35" t="s">
        <v>96</v>
      </c>
      <c r="B100" s="42"/>
      <c r="C100" s="43"/>
      <c r="D100" s="43"/>
      <c r="E100" s="37" t="s">
        <v>1212</v>
      </c>
      <c r="F100" s="43"/>
      <c r="G100" s="43"/>
      <c r="H100" s="43"/>
      <c r="I100" s="43"/>
      <c r="J100" s="44"/>
    </row>
    <row r="101">
      <c r="A101" s="29" t="s">
        <v>83</v>
      </c>
      <c r="B101" s="30"/>
      <c r="C101" s="31" t="s">
        <v>312</v>
      </c>
      <c r="D101" s="32"/>
      <c r="E101" s="29" t="s">
        <v>313</v>
      </c>
      <c r="F101" s="32"/>
      <c r="G101" s="32"/>
      <c r="H101" s="32"/>
      <c r="I101" s="33">
        <f>SUMIFS(I102:I105,A102:A105,"P")</f>
        <v>0</v>
      </c>
      <c r="J101" s="34"/>
    </row>
    <row r="102">
      <c r="A102" s="35" t="s">
        <v>86</v>
      </c>
      <c r="B102" s="35">
        <v>23</v>
      </c>
      <c r="C102" s="36" t="s">
        <v>1213</v>
      </c>
      <c r="D102" s="35" t="s">
        <v>88</v>
      </c>
      <c r="E102" s="37" t="s">
        <v>1214</v>
      </c>
      <c r="F102" s="38" t="s">
        <v>173</v>
      </c>
      <c r="G102" s="39">
        <v>25.350000000000001</v>
      </c>
      <c r="H102" s="40">
        <v>0</v>
      </c>
      <c r="I102" s="40">
        <f>ROUND(G102*H102,P4)</f>
        <v>0</v>
      </c>
      <c r="J102" s="38" t="s">
        <v>91</v>
      </c>
      <c r="O102" s="41">
        <f>I102*0.21</f>
        <v>0</v>
      </c>
      <c r="P102">
        <v>3</v>
      </c>
    </row>
    <row r="103" ht="30">
      <c r="A103" s="35" t="s">
        <v>92</v>
      </c>
      <c r="B103" s="42"/>
      <c r="C103" s="43"/>
      <c r="D103" s="43"/>
      <c r="E103" s="37" t="s">
        <v>1215</v>
      </c>
      <c r="F103" s="43"/>
      <c r="G103" s="43"/>
      <c r="H103" s="43"/>
      <c r="I103" s="43"/>
      <c r="J103" s="44"/>
    </row>
    <row r="104" ht="30">
      <c r="A104" s="35" t="s">
        <v>94</v>
      </c>
      <c r="B104" s="42"/>
      <c r="C104" s="43"/>
      <c r="D104" s="43"/>
      <c r="E104" s="45" t="s">
        <v>1216</v>
      </c>
      <c r="F104" s="43"/>
      <c r="G104" s="43"/>
      <c r="H104" s="43"/>
      <c r="I104" s="43"/>
      <c r="J104" s="44"/>
    </row>
    <row r="105" ht="120">
      <c r="A105" s="35" t="s">
        <v>96</v>
      </c>
      <c r="B105" s="42"/>
      <c r="C105" s="43"/>
      <c r="D105" s="43"/>
      <c r="E105" s="37" t="s">
        <v>1217</v>
      </c>
      <c r="F105" s="43"/>
      <c r="G105" s="43"/>
      <c r="H105" s="43"/>
      <c r="I105" s="43"/>
      <c r="J105" s="44"/>
    </row>
    <row r="106">
      <c r="A106" s="29" t="s">
        <v>83</v>
      </c>
      <c r="B106" s="30"/>
      <c r="C106" s="31" t="s">
        <v>468</v>
      </c>
      <c r="D106" s="32"/>
      <c r="E106" s="29" t="s">
        <v>469</v>
      </c>
      <c r="F106" s="32"/>
      <c r="G106" s="32"/>
      <c r="H106" s="32"/>
      <c r="I106" s="33">
        <f>SUMIFS(I107:I114,A107:A114,"P")</f>
        <v>0</v>
      </c>
      <c r="J106" s="34"/>
    </row>
    <row r="107">
      <c r="A107" s="35" t="s">
        <v>86</v>
      </c>
      <c r="B107" s="35">
        <v>24</v>
      </c>
      <c r="C107" s="36" t="s">
        <v>1218</v>
      </c>
      <c r="D107" s="35"/>
      <c r="E107" s="37" t="s">
        <v>1219</v>
      </c>
      <c r="F107" s="38" t="s">
        <v>118</v>
      </c>
      <c r="G107" s="39">
        <v>1</v>
      </c>
      <c r="H107" s="40">
        <v>0</v>
      </c>
      <c r="I107" s="40">
        <f>ROUND(G107*H107,P4)</f>
        <v>0</v>
      </c>
      <c r="J107" s="38" t="s">
        <v>91</v>
      </c>
      <c r="O107" s="41">
        <f>I107*0.21</f>
        <v>0</v>
      </c>
      <c r="P107">
        <v>3</v>
      </c>
    </row>
    <row r="108" ht="30">
      <c r="A108" s="35" t="s">
        <v>92</v>
      </c>
      <c r="B108" s="42"/>
      <c r="C108" s="43"/>
      <c r="D108" s="43"/>
      <c r="E108" s="37" t="s">
        <v>1220</v>
      </c>
      <c r="F108" s="43"/>
      <c r="G108" s="43"/>
      <c r="H108" s="43"/>
      <c r="I108" s="43"/>
      <c r="J108" s="44"/>
    </row>
    <row r="109" ht="30">
      <c r="A109" s="35" t="s">
        <v>94</v>
      </c>
      <c r="B109" s="42"/>
      <c r="C109" s="43"/>
      <c r="D109" s="43"/>
      <c r="E109" s="45" t="s">
        <v>95</v>
      </c>
      <c r="F109" s="43"/>
      <c r="G109" s="43"/>
      <c r="H109" s="43"/>
      <c r="I109" s="43"/>
      <c r="J109" s="44"/>
    </row>
    <row r="110" ht="90">
      <c r="A110" s="35" t="s">
        <v>96</v>
      </c>
      <c r="B110" s="42"/>
      <c r="C110" s="43"/>
      <c r="D110" s="43"/>
      <c r="E110" s="37" t="s">
        <v>1221</v>
      </c>
      <c r="F110" s="43"/>
      <c r="G110" s="43"/>
      <c r="H110" s="43"/>
      <c r="I110" s="43"/>
      <c r="J110" s="44"/>
    </row>
    <row r="111">
      <c r="A111" s="35" t="s">
        <v>86</v>
      </c>
      <c r="B111" s="35">
        <v>25</v>
      </c>
      <c r="C111" s="36" t="s">
        <v>1222</v>
      </c>
      <c r="D111" s="35" t="s">
        <v>88</v>
      </c>
      <c r="E111" s="37" t="s">
        <v>1223</v>
      </c>
      <c r="F111" s="38" t="s">
        <v>118</v>
      </c>
      <c r="G111" s="39">
        <v>2</v>
      </c>
      <c r="H111" s="40">
        <v>0</v>
      </c>
      <c r="I111" s="40">
        <f>ROUND(G111*H111,P4)</f>
        <v>0</v>
      </c>
      <c r="J111" s="38" t="s">
        <v>91</v>
      </c>
      <c r="O111" s="41">
        <f>I111*0.21</f>
        <v>0</v>
      </c>
      <c r="P111">
        <v>3</v>
      </c>
    </row>
    <row r="112" ht="45">
      <c r="A112" s="35" t="s">
        <v>92</v>
      </c>
      <c r="B112" s="42"/>
      <c r="C112" s="43"/>
      <c r="D112" s="43"/>
      <c r="E112" s="37" t="s">
        <v>1224</v>
      </c>
      <c r="F112" s="43"/>
      <c r="G112" s="43"/>
      <c r="H112" s="43"/>
      <c r="I112" s="43"/>
      <c r="J112" s="44"/>
    </row>
    <row r="113" ht="30">
      <c r="A113" s="35" t="s">
        <v>94</v>
      </c>
      <c r="B113" s="42"/>
      <c r="C113" s="43"/>
      <c r="D113" s="43"/>
      <c r="E113" s="45" t="s">
        <v>133</v>
      </c>
      <c r="F113" s="43"/>
      <c r="G113" s="43"/>
      <c r="H113" s="43"/>
      <c r="I113" s="43"/>
      <c r="J113" s="44"/>
    </row>
    <row r="114" ht="60">
      <c r="A114" s="35" t="s">
        <v>96</v>
      </c>
      <c r="B114" s="42"/>
      <c r="C114" s="43"/>
      <c r="D114" s="43"/>
      <c r="E114" s="37" t="s">
        <v>1225</v>
      </c>
      <c r="F114" s="43"/>
      <c r="G114" s="43"/>
      <c r="H114" s="43"/>
      <c r="I114" s="43"/>
      <c r="J114" s="44"/>
    </row>
    <row r="115">
      <c r="A115" s="29" t="s">
        <v>83</v>
      </c>
      <c r="B115" s="30"/>
      <c r="C115" s="31" t="s">
        <v>200</v>
      </c>
      <c r="D115" s="32"/>
      <c r="E115" s="29" t="s">
        <v>201</v>
      </c>
      <c r="F115" s="32"/>
      <c r="G115" s="32"/>
      <c r="H115" s="32"/>
      <c r="I115" s="33">
        <f>SUMIFS(I116:I131,A116:A131,"P")</f>
        <v>0</v>
      </c>
      <c r="J115" s="34"/>
    </row>
    <row r="116">
      <c r="A116" s="35" t="s">
        <v>86</v>
      </c>
      <c r="B116" s="35">
        <v>26</v>
      </c>
      <c r="C116" s="36" t="s">
        <v>1226</v>
      </c>
      <c r="D116" s="35"/>
      <c r="E116" s="37" t="s">
        <v>1227</v>
      </c>
      <c r="F116" s="38" t="s">
        <v>118</v>
      </c>
      <c r="G116" s="39">
        <v>1</v>
      </c>
      <c r="H116" s="40">
        <v>0</v>
      </c>
      <c r="I116" s="40">
        <f>ROUND(G116*H116,P4)</f>
        <v>0</v>
      </c>
      <c r="J116" s="38" t="s">
        <v>112</v>
      </c>
      <c r="O116" s="41">
        <f>I116*0.21</f>
        <v>0</v>
      </c>
      <c r="P116">
        <v>3</v>
      </c>
    </row>
    <row r="117" ht="30">
      <c r="A117" s="35" t="s">
        <v>92</v>
      </c>
      <c r="B117" s="42"/>
      <c r="C117" s="43"/>
      <c r="D117" s="43"/>
      <c r="E117" s="37" t="s">
        <v>1228</v>
      </c>
      <c r="F117" s="43"/>
      <c r="G117" s="43"/>
      <c r="H117" s="43"/>
      <c r="I117" s="43"/>
      <c r="J117" s="44"/>
    </row>
    <row r="118" ht="30">
      <c r="A118" s="35" t="s">
        <v>94</v>
      </c>
      <c r="B118" s="42"/>
      <c r="C118" s="43"/>
      <c r="D118" s="43"/>
      <c r="E118" s="45" t="s">
        <v>95</v>
      </c>
      <c r="F118" s="43"/>
      <c r="G118" s="43"/>
      <c r="H118" s="43"/>
      <c r="I118" s="43"/>
      <c r="J118" s="44"/>
    </row>
    <row r="119">
      <c r="A119" s="35" t="s">
        <v>96</v>
      </c>
      <c r="B119" s="42"/>
      <c r="C119" s="43"/>
      <c r="D119" s="43"/>
      <c r="E119" s="46"/>
      <c r="F119" s="43"/>
      <c r="G119" s="43"/>
      <c r="H119" s="43"/>
      <c r="I119" s="43"/>
      <c r="J119" s="44"/>
    </row>
    <row r="120">
      <c r="A120" s="35" t="s">
        <v>86</v>
      </c>
      <c r="B120" s="35">
        <v>27</v>
      </c>
      <c r="C120" s="36" t="s">
        <v>1229</v>
      </c>
      <c r="D120" s="35" t="s">
        <v>110</v>
      </c>
      <c r="E120" s="37" t="s">
        <v>1230</v>
      </c>
      <c r="F120" s="38" t="s">
        <v>90</v>
      </c>
      <c r="G120" s="39">
        <v>1</v>
      </c>
      <c r="H120" s="40">
        <v>0</v>
      </c>
      <c r="I120" s="40">
        <f>ROUND(G120*H120,P4)</f>
        <v>0</v>
      </c>
      <c r="J120" s="38" t="s">
        <v>112</v>
      </c>
      <c r="O120" s="41">
        <f>I120*0.21</f>
        <v>0</v>
      </c>
      <c r="P120">
        <v>3</v>
      </c>
    </row>
    <row r="121" ht="30">
      <c r="A121" s="35" t="s">
        <v>92</v>
      </c>
      <c r="B121" s="42"/>
      <c r="C121" s="43"/>
      <c r="D121" s="43"/>
      <c r="E121" s="37" t="s">
        <v>1231</v>
      </c>
      <c r="F121" s="43"/>
      <c r="G121" s="43"/>
      <c r="H121" s="43"/>
      <c r="I121" s="43"/>
      <c r="J121" s="44"/>
    </row>
    <row r="122" ht="30">
      <c r="A122" s="35" t="s">
        <v>94</v>
      </c>
      <c r="B122" s="42"/>
      <c r="C122" s="43"/>
      <c r="D122" s="43"/>
      <c r="E122" s="45" t="s">
        <v>95</v>
      </c>
      <c r="F122" s="43"/>
      <c r="G122" s="43"/>
      <c r="H122" s="43"/>
      <c r="I122" s="43"/>
      <c r="J122" s="44"/>
    </row>
    <row r="123">
      <c r="A123" s="35" t="s">
        <v>96</v>
      </c>
      <c r="B123" s="42"/>
      <c r="C123" s="43"/>
      <c r="D123" s="43"/>
      <c r="E123" s="46"/>
      <c r="F123" s="43"/>
      <c r="G123" s="43"/>
      <c r="H123" s="43"/>
      <c r="I123" s="43"/>
      <c r="J123" s="44"/>
    </row>
    <row r="124">
      <c r="A124" s="35" t="s">
        <v>86</v>
      </c>
      <c r="B124" s="35">
        <v>28</v>
      </c>
      <c r="C124" s="36" t="s">
        <v>1229</v>
      </c>
      <c r="D124" s="35" t="s">
        <v>114</v>
      </c>
      <c r="E124" s="37" t="s">
        <v>1230</v>
      </c>
      <c r="F124" s="38" t="s">
        <v>90</v>
      </c>
      <c r="G124" s="39">
        <v>1</v>
      </c>
      <c r="H124" s="40">
        <v>0</v>
      </c>
      <c r="I124" s="40">
        <f>ROUND(G124*H124,P4)</f>
        <v>0</v>
      </c>
      <c r="J124" s="38" t="s">
        <v>112</v>
      </c>
      <c r="O124" s="41">
        <f>I124*0.21</f>
        <v>0</v>
      </c>
      <c r="P124">
        <v>3</v>
      </c>
    </row>
    <row r="125" ht="30">
      <c r="A125" s="35" t="s">
        <v>92</v>
      </c>
      <c r="B125" s="42"/>
      <c r="C125" s="43"/>
      <c r="D125" s="43"/>
      <c r="E125" s="37" t="s">
        <v>1232</v>
      </c>
      <c r="F125" s="43"/>
      <c r="G125" s="43"/>
      <c r="H125" s="43"/>
      <c r="I125" s="43"/>
      <c r="J125" s="44"/>
    </row>
    <row r="126" ht="30">
      <c r="A126" s="35" t="s">
        <v>94</v>
      </c>
      <c r="B126" s="42"/>
      <c r="C126" s="43"/>
      <c r="D126" s="43"/>
      <c r="E126" s="45" t="s">
        <v>95</v>
      </c>
      <c r="F126" s="43"/>
      <c r="G126" s="43"/>
      <c r="H126" s="43"/>
      <c r="I126" s="43"/>
      <c r="J126" s="44"/>
    </row>
    <row r="127">
      <c r="A127" s="35" t="s">
        <v>96</v>
      </c>
      <c r="B127" s="42"/>
      <c r="C127" s="43"/>
      <c r="D127" s="43"/>
      <c r="E127" s="46"/>
      <c r="F127" s="43"/>
      <c r="G127" s="43"/>
      <c r="H127" s="43"/>
      <c r="I127" s="43"/>
      <c r="J127" s="44"/>
    </row>
    <row r="128">
      <c r="A128" s="35" t="s">
        <v>86</v>
      </c>
      <c r="B128" s="35">
        <v>29</v>
      </c>
      <c r="C128" s="36" t="s">
        <v>1229</v>
      </c>
      <c r="D128" s="35" t="s">
        <v>299</v>
      </c>
      <c r="E128" s="37" t="s">
        <v>1230</v>
      </c>
      <c r="F128" s="38" t="s">
        <v>90</v>
      </c>
      <c r="G128" s="39">
        <v>1</v>
      </c>
      <c r="H128" s="40">
        <v>0</v>
      </c>
      <c r="I128" s="40">
        <f>ROUND(G128*H128,P4)</f>
        <v>0</v>
      </c>
      <c r="J128" s="38" t="s">
        <v>112</v>
      </c>
      <c r="O128" s="41">
        <f>I128*0.21</f>
        <v>0</v>
      </c>
      <c r="P128">
        <v>3</v>
      </c>
    </row>
    <row r="129" ht="30">
      <c r="A129" s="35" t="s">
        <v>92</v>
      </c>
      <c r="B129" s="42"/>
      <c r="C129" s="43"/>
      <c r="D129" s="43"/>
      <c r="E129" s="37" t="s">
        <v>1233</v>
      </c>
      <c r="F129" s="43"/>
      <c r="G129" s="43"/>
      <c r="H129" s="43"/>
      <c r="I129" s="43"/>
      <c r="J129" s="44"/>
    </row>
    <row r="130" ht="30">
      <c r="A130" s="35" t="s">
        <v>94</v>
      </c>
      <c r="B130" s="42"/>
      <c r="C130" s="43"/>
      <c r="D130" s="43"/>
      <c r="E130" s="45" t="s">
        <v>95</v>
      </c>
      <c r="F130" s="43"/>
      <c r="G130" s="43"/>
      <c r="H130" s="43"/>
      <c r="I130" s="43"/>
      <c r="J130" s="44"/>
    </row>
    <row r="131">
      <c r="A131" s="35" t="s">
        <v>96</v>
      </c>
      <c r="B131" s="47"/>
      <c r="C131" s="48"/>
      <c r="D131" s="48"/>
      <c r="E131" s="50"/>
      <c r="F131" s="48"/>
      <c r="G131" s="48"/>
      <c r="H131" s="48"/>
      <c r="I131" s="48"/>
      <c r="J13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51</v>
      </c>
      <c r="I3" s="23">
        <f>SUMIFS(I8:I183,A8:A183,"SD")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51</v>
      </c>
      <c r="D4" s="20"/>
      <c r="E4" s="21" t="s">
        <v>52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86</v>
      </c>
      <c r="B9" s="35">
        <v>1</v>
      </c>
      <c r="C9" s="36" t="s">
        <v>231</v>
      </c>
      <c r="D9" s="35" t="s">
        <v>88</v>
      </c>
      <c r="E9" s="37" t="s">
        <v>159</v>
      </c>
      <c r="F9" s="38" t="s">
        <v>160</v>
      </c>
      <c r="G9" s="39">
        <v>1339.75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30">
      <c r="A10" s="35" t="s">
        <v>92</v>
      </c>
      <c r="B10" s="42"/>
      <c r="C10" s="43"/>
      <c r="D10" s="43"/>
      <c r="E10" s="37" t="s">
        <v>282</v>
      </c>
      <c r="F10" s="43"/>
      <c r="G10" s="43"/>
      <c r="H10" s="43"/>
      <c r="I10" s="43"/>
      <c r="J10" s="44"/>
    </row>
    <row r="11" ht="45">
      <c r="A11" s="35" t="s">
        <v>94</v>
      </c>
      <c r="B11" s="42"/>
      <c r="C11" s="43"/>
      <c r="D11" s="43"/>
      <c r="E11" s="45" t="s">
        <v>1234</v>
      </c>
      <c r="F11" s="43"/>
      <c r="G11" s="43"/>
      <c r="H11" s="43"/>
      <c r="I11" s="43"/>
      <c r="J11" s="44"/>
    </row>
    <row r="12" ht="135">
      <c r="A12" s="35" t="s">
        <v>96</v>
      </c>
      <c r="B12" s="42"/>
      <c r="C12" s="43"/>
      <c r="D12" s="43"/>
      <c r="E12" s="37" t="s">
        <v>234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SUMIFS(I14:I69,A14:A69,"P")</f>
        <v>0</v>
      </c>
      <c r="J13" s="34"/>
    </row>
    <row r="14">
      <c r="A14" s="35" t="s">
        <v>86</v>
      </c>
      <c r="B14" s="35">
        <v>2</v>
      </c>
      <c r="C14" s="36" t="s">
        <v>187</v>
      </c>
      <c r="D14" s="35" t="s">
        <v>88</v>
      </c>
      <c r="E14" s="37" t="s">
        <v>188</v>
      </c>
      <c r="F14" s="38" t="s">
        <v>167</v>
      </c>
      <c r="G14" s="39">
        <v>70.670000000000002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45">
      <c r="A15" s="35" t="s">
        <v>92</v>
      </c>
      <c r="B15" s="42"/>
      <c r="C15" s="43"/>
      <c r="D15" s="43"/>
      <c r="E15" s="37" t="s">
        <v>1059</v>
      </c>
      <c r="F15" s="43"/>
      <c r="G15" s="43"/>
      <c r="H15" s="43"/>
      <c r="I15" s="43"/>
      <c r="J15" s="44"/>
    </row>
    <row r="16" ht="60">
      <c r="A16" s="35" t="s">
        <v>94</v>
      </c>
      <c r="B16" s="42"/>
      <c r="C16" s="43"/>
      <c r="D16" s="43"/>
      <c r="E16" s="45" t="s">
        <v>1235</v>
      </c>
      <c r="F16" s="43"/>
      <c r="G16" s="43"/>
      <c r="H16" s="43"/>
      <c r="I16" s="43"/>
      <c r="J16" s="44"/>
    </row>
    <row r="17" ht="405">
      <c r="A17" s="35" t="s">
        <v>96</v>
      </c>
      <c r="B17" s="42"/>
      <c r="C17" s="43"/>
      <c r="D17" s="43"/>
      <c r="E17" s="37" t="s">
        <v>191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920</v>
      </c>
      <c r="D18" s="35" t="s">
        <v>110</v>
      </c>
      <c r="E18" s="37" t="s">
        <v>921</v>
      </c>
      <c r="F18" s="38" t="s">
        <v>167</v>
      </c>
      <c r="G18" s="39">
        <v>30.199999999999999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45">
      <c r="A19" s="35" t="s">
        <v>92</v>
      </c>
      <c r="B19" s="42"/>
      <c r="C19" s="43"/>
      <c r="D19" s="43"/>
      <c r="E19" s="37" t="s">
        <v>1236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1237</v>
      </c>
      <c r="F20" s="43"/>
      <c r="G20" s="43"/>
      <c r="H20" s="43"/>
      <c r="I20" s="43"/>
      <c r="J20" s="44"/>
    </row>
    <row r="21" ht="409.5">
      <c r="A21" s="35" t="s">
        <v>96</v>
      </c>
      <c r="B21" s="42"/>
      <c r="C21" s="43"/>
      <c r="D21" s="43"/>
      <c r="E21" s="37" t="s">
        <v>195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920</v>
      </c>
      <c r="D22" s="35" t="s">
        <v>114</v>
      </c>
      <c r="E22" s="37" t="s">
        <v>921</v>
      </c>
      <c r="F22" s="38" t="s">
        <v>167</v>
      </c>
      <c r="G22" s="39">
        <v>656.79999999999995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45">
      <c r="A23" s="35" t="s">
        <v>92</v>
      </c>
      <c r="B23" s="42"/>
      <c r="C23" s="43"/>
      <c r="D23" s="43"/>
      <c r="E23" s="37" t="s">
        <v>1238</v>
      </c>
      <c r="F23" s="43"/>
      <c r="G23" s="43"/>
      <c r="H23" s="43"/>
      <c r="I23" s="43"/>
      <c r="J23" s="44"/>
    </row>
    <row r="24" ht="45">
      <c r="A24" s="35" t="s">
        <v>94</v>
      </c>
      <c r="B24" s="42"/>
      <c r="C24" s="43"/>
      <c r="D24" s="43"/>
      <c r="E24" s="45" t="s">
        <v>1239</v>
      </c>
      <c r="F24" s="43"/>
      <c r="G24" s="43"/>
      <c r="H24" s="43"/>
      <c r="I24" s="43"/>
      <c r="J24" s="44"/>
    </row>
    <row r="25" ht="409.5">
      <c r="A25" s="35" t="s">
        <v>96</v>
      </c>
      <c r="B25" s="42"/>
      <c r="C25" s="43"/>
      <c r="D25" s="43"/>
      <c r="E25" s="37" t="s">
        <v>195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192</v>
      </c>
      <c r="D26" s="35" t="s">
        <v>110</v>
      </c>
      <c r="E26" s="37" t="s">
        <v>193</v>
      </c>
      <c r="F26" s="38" t="s">
        <v>167</v>
      </c>
      <c r="G26" s="39">
        <v>12.35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>
      <c r="A27" s="35" t="s">
        <v>92</v>
      </c>
      <c r="B27" s="42"/>
      <c r="C27" s="43"/>
      <c r="D27" s="43"/>
      <c r="E27" s="37" t="s">
        <v>1061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1240</v>
      </c>
      <c r="F28" s="43"/>
      <c r="G28" s="43"/>
      <c r="H28" s="43"/>
      <c r="I28" s="43"/>
      <c r="J28" s="44"/>
    </row>
    <row r="29" ht="409.5">
      <c r="A29" s="35" t="s">
        <v>96</v>
      </c>
      <c r="B29" s="42"/>
      <c r="C29" s="43"/>
      <c r="D29" s="43"/>
      <c r="E29" s="37" t="s">
        <v>195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192</v>
      </c>
      <c r="D30" s="35" t="s">
        <v>114</v>
      </c>
      <c r="E30" s="37" t="s">
        <v>193</v>
      </c>
      <c r="F30" s="38" t="s">
        <v>167</v>
      </c>
      <c r="G30" s="39">
        <v>13.074999999999999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>
      <c r="A31" s="35" t="s">
        <v>92</v>
      </c>
      <c r="B31" s="42"/>
      <c r="C31" s="43"/>
      <c r="D31" s="43"/>
      <c r="E31" s="37" t="s">
        <v>1063</v>
      </c>
      <c r="F31" s="43"/>
      <c r="G31" s="43"/>
      <c r="H31" s="43"/>
      <c r="I31" s="43"/>
      <c r="J31" s="44"/>
    </row>
    <row r="32" ht="60">
      <c r="A32" s="35" t="s">
        <v>94</v>
      </c>
      <c r="B32" s="42"/>
      <c r="C32" s="43"/>
      <c r="D32" s="43"/>
      <c r="E32" s="45" t="s">
        <v>1241</v>
      </c>
      <c r="F32" s="43"/>
      <c r="G32" s="43"/>
      <c r="H32" s="43"/>
      <c r="I32" s="43"/>
      <c r="J32" s="44"/>
    </row>
    <row r="33" ht="409.5">
      <c r="A33" s="35" t="s">
        <v>96</v>
      </c>
      <c r="B33" s="42"/>
      <c r="C33" s="43"/>
      <c r="D33" s="43"/>
      <c r="E33" s="37" t="s">
        <v>195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269</v>
      </c>
      <c r="D34" s="35" t="s">
        <v>88</v>
      </c>
      <c r="E34" s="37" t="s">
        <v>270</v>
      </c>
      <c r="F34" s="38" t="s">
        <v>167</v>
      </c>
      <c r="G34" s="39">
        <v>712.42499999999995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>
      <c r="A35" s="35" t="s">
        <v>92</v>
      </c>
      <c r="B35" s="42"/>
      <c r="C35" s="43"/>
      <c r="D35" s="43"/>
      <c r="E35" s="37" t="s">
        <v>1065</v>
      </c>
      <c r="F35" s="43"/>
      <c r="G35" s="43"/>
      <c r="H35" s="43"/>
      <c r="I35" s="43"/>
      <c r="J35" s="44"/>
    </row>
    <row r="36" ht="75">
      <c r="A36" s="35" t="s">
        <v>94</v>
      </c>
      <c r="B36" s="42"/>
      <c r="C36" s="43"/>
      <c r="D36" s="43"/>
      <c r="E36" s="45" t="s">
        <v>1242</v>
      </c>
      <c r="F36" s="43"/>
      <c r="G36" s="43"/>
      <c r="H36" s="43"/>
      <c r="I36" s="43"/>
      <c r="J36" s="44"/>
    </row>
    <row r="37" ht="270">
      <c r="A37" s="35" t="s">
        <v>96</v>
      </c>
      <c r="B37" s="42"/>
      <c r="C37" s="43"/>
      <c r="D37" s="43"/>
      <c r="E37" s="37" t="s">
        <v>273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196</v>
      </c>
      <c r="D38" s="35" t="s">
        <v>88</v>
      </c>
      <c r="E38" s="37" t="s">
        <v>197</v>
      </c>
      <c r="F38" s="38" t="s">
        <v>167</v>
      </c>
      <c r="G38" s="39">
        <v>42.549999999999997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>
      <c r="A39" s="35" t="s">
        <v>92</v>
      </c>
      <c r="B39" s="42"/>
      <c r="C39" s="43"/>
      <c r="D39" s="43"/>
      <c r="E39" s="37" t="s">
        <v>1067</v>
      </c>
      <c r="F39" s="43"/>
      <c r="G39" s="43"/>
      <c r="H39" s="43"/>
      <c r="I39" s="43"/>
      <c r="J39" s="44"/>
    </row>
    <row r="40" ht="75">
      <c r="A40" s="35" t="s">
        <v>94</v>
      </c>
      <c r="B40" s="42"/>
      <c r="C40" s="43"/>
      <c r="D40" s="43"/>
      <c r="E40" s="45" t="s">
        <v>1243</v>
      </c>
      <c r="F40" s="43"/>
      <c r="G40" s="43"/>
      <c r="H40" s="43"/>
      <c r="I40" s="43"/>
      <c r="J40" s="44"/>
    </row>
    <row r="41" ht="330">
      <c r="A41" s="35" t="s">
        <v>96</v>
      </c>
      <c r="B41" s="42"/>
      <c r="C41" s="43"/>
      <c r="D41" s="43"/>
      <c r="E41" s="37" t="s">
        <v>199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367</v>
      </c>
      <c r="D42" s="35" t="s">
        <v>88</v>
      </c>
      <c r="E42" s="37" t="s">
        <v>368</v>
      </c>
      <c r="F42" s="38" t="s">
        <v>167</v>
      </c>
      <c r="G42" s="39">
        <v>6.8049999999999997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 ht="30">
      <c r="A43" s="35" t="s">
        <v>92</v>
      </c>
      <c r="B43" s="42"/>
      <c r="C43" s="43"/>
      <c r="D43" s="43"/>
      <c r="E43" s="37" t="s">
        <v>1071</v>
      </c>
      <c r="F43" s="43"/>
      <c r="G43" s="43"/>
      <c r="H43" s="43"/>
      <c r="I43" s="43"/>
      <c r="J43" s="44"/>
    </row>
    <row r="44" ht="30">
      <c r="A44" s="35" t="s">
        <v>94</v>
      </c>
      <c r="B44" s="42"/>
      <c r="C44" s="43"/>
      <c r="D44" s="43"/>
      <c r="E44" s="45" t="s">
        <v>1244</v>
      </c>
      <c r="F44" s="43"/>
      <c r="G44" s="43"/>
      <c r="H44" s="43"/>
      <c r="I44" s="43"/>
      <c r="J44" s="44"/>
    </row>
    <row r="45" ht="409.5">
      <c r="A45" s="35" t="s">
        <v>96</v>
      </c>
      <c r="B45" s="42"/>
      <c r="C45" s="43"/>
      <c r="D45" s="43"/>
      <c r="E45" s="37" t="s">
        <v>371</v>
      </c>
      <c r="F45" s="43"/>
      <c r="G45" s="43"/>
      <c r="H45" s="43"/>
      <c r="I45" s="43"/>
      <c r="J45" s="44"/>
    </row>
    <row r="46">
      <c r="A46" s="35" t="s">
        <v>86</v>
      </c>
      <c r="B46" s="35">
        <v>10</v>
      </c>
      <c r="C46" s="36" t="s">
        <v>1157</v>
      </c>
      <c r="D46" s="35" t="s">
        <v>88</v>
      </c>
      <c r="E46" s="37" t="s">
        <v>1158</v>
      </c>
      <c r="F46" s="38" t="s">
        <v>173</v>
      </c>
      <c r="G46" s="39">
        <v>44.100000000000001</v>
      </c>
      <c r="H46" s="40">
        <v>0</v>
      </c>
      <c r="I46" s="40">
        <f>ROUND(G46*H46,P4)</f>
        <v>0</v>
      </c>
      <c r="J46" s="38" t="s">
        <v>91</v>
      </c>
      <c r="O46" s="41">
        <f>I46*0.21</f>
        <v>0</v>
      </c>
      <c r="P46">
        <v>3</v>
      </c>
    </row>
    <row r="47" ht="30">
      <c r="A47" s="35" t="s">
        <v>92</v>
      </c>
      <c r="B47" s="42"/>
      <c r="C47" s="43"/>
      <c r="D47" s="43"/>
      <c r="E47" s="37" t="s">
        <v>379</v>
      </c>
      <c r="F47" s="43"/>
      <c r="G47" s="43"/>
      <c r="H47" s="43"/>
      <c r="I47" s="43"/>
      <c r="J47" s="44"/>
    </row>
    <row r="48" ht="30">
      <c r="A48" s="35" t="s">
        <v>94</v>
      </c>
      <c r="B48" s="42"/>
      <c r="C48" s="43"/>
      <c r="D48" s="43"/>
      <c r="E48" s="45" t="s">
        <v>1245</v>
      </c>
      <c r="F48" s="43"/>
      <c r="G48" s="43"/>
      <c r="H48" s="43"/>
      <c r="I48" s="43"/>
      <c r="J48" s="44"/>
    </row>
    <row r="49" ht="75">
      <c r="A49" s="35" t="s">
        <v>96</v>
      </c>
      <c r="B49" s="42"/>
      <c r="C49" s="43"/>
      <c r="D49" s="43"/>
      <c r="E49" s="37" t="s">
        <v>381</v>
      </c>
      <c r="F49" s="43"/>
      <c r="G49" s="43"/>
      <c r="H49" s="43"/>
      <c r="I49" s="43"/>
      <c r="J49" s="44"/>
    </row>
    <row r="50">
      <c r="A50" s="35" t="s">
        <v>86</v>
      </c>
      <c r="B50" s="35">
        <v>11</v>
      </c>
      <c r="C50" s="36" t="s">
        <v>1160</v>
      </c>
      <c r="D50" s="35" t="s">
        <v>88</v>
      </c>
      <c r="E50" s="37" t="s">
        <v>1161</v>
      </c>
      <c r="F50" s="38" t="s">
        <v>173</v>
      </c>
      <c r="G50" s="39">
        <v>237.09999999999999</v>
      </c>
      <c r="H50" s="40">
        <v>0</v>
      </c>
      <c r="I50" s="40">
        <f>ROUND(G50*H50,P4)</f>
        <v>0</v>
      </c>
      <c r="J50" s="38" t="s">
        <v>91</v>
      </c>
      <c r="O50" s="41">
        <f>I50*0.21</f>
        <v>0</v>
      </c>
      <c r="P50">
        <v>3</v>
      </c>
    </row>
    <row r="51" ht="30">
      <c r="A51" s="35" t="s">
        <v>92</v>
      </c>
      <c r="B51" s="42"/>
      <c r="C51" s="43"/>
      <c r="D51" s="43"/>
      <c r="E51" s="37" t="s">
        <v>379</v>
      </c>
      <c r="F51" s="43"/>
      <c r="G51" s="43"/>
      <c r="H51" s="43"/>
      <c r="I51" s="43"/>
      <c r="J51" s="44"/>
    </row>
    <row r="52" ht="30">
      <c r="A52" s="35" t="s">
        <v>94</v>
      </c>
      <c r="B52" s="42"/>
      <c r="C52" s="43"/>
      <c r="D52" s="43"/>
      <c r="E52" s="45" t="s">
        <v>1246</v>
      </c>
      <c r="F52" s="43"/>
      <c r="G52" s="43"/>
      <c r="H52" s="43"/>
      <c r="I52" s="43"/>
      <c r="J52" s="44"/>
    </row>
    <row r="53" ht="75">
      <c r="A53" s="35" t="s">
        <v>96</v>
      </c>
      <c r="B53" s="42"/>
      <c r="C53" s="43"/>
      <c r="D53" s="43"/>
      <c r="E53" s="37" t="s">
        <v>549</v>
      </c>
      <c r="F53" s="43"/>
      <c r="G53" s="43"/>
      <c r="H53" s="43"/>
      <c r="I53" s="43"/>
      <c r="J53" s="44"/>
    </row>
    <row r="54">
      <c r="A54" s="35" t="s">
        <v>86</v>
      </c>
      <c r="B54" s="35">
        <v>12</v>
      </c>
      <c r="C54" s="36" t="s">
        <v>1163</v>
      </c>
      <c r="D54" s="35"/>
      <c r="E54" s="37" t="s">
        <v>1164</v>
      </c>
      <c r="F54" s="38" t="s">
        <v>173</v>
      </c>
      <c r="G54" s="39">
        <v>281.19999999999999</v>
      </c>
      <c r="H54" s="40">
        <v>0</v>
      </c>
      <c r="I54" s="40">
        <f>ROUND(G54*H54,P4)</f>
        <v>0</v>
      </c>
      <c r="J54" s="38" t="s">
        <v>91</v>
      </c>
      <c r="O54" s="41">
        <f>I54*0.21</f>
        <v>0</v>
      </c>
      <c r="P54">
        <v>3</v>
      </c>
    </row>
    <row r="55">
      <c r="A55" s="35" t="s">
        <v>92</v>
      </c>
      <c r="B55" s="42"/>
      <c r="C55" s="43"/>
      <c r="D55" s="43"/>
      <c r="E55" s="37" t="s">
        <v>1165</v>
      </c>
      <c r="F55" s="43"/>
      <c r="G55" s="43"/>
      <c r="H55" s="43"/>
      <c r="I55" s="43"/>
      <c r="J55" s="44"/>
    </row>
    <row r="56" ht="45">
      <c r="A56" s="35" t="s">
        <v>94</v>
      </c>
      <c r="B56" s="42"/>
      <c r="C56" s="43"/>
      <c r="D56" s="43"/>
      <c r="E56" s="45" t="s">
        <v>1247</v>
      </c>
      <c r="F56" s="43"/>
      <c r="G56" s="43"/>
      <c r="H56" s="43"/>
      <c r="I56" s="43"/>
      <c r="J56" s="44"/>
    </row>
    <row r="57" ht="75">
      <c r="A57" s="35" t="s">
        <v>96</v>
      </c>
      <c r="B57" s="42"/>
      <c r="C57" s="43"/>
      <c r="D57" s="43"/>
      <c r="E57" s="37" t="s">
        <v>1167</v>
      </c>
      <c r="F57" s="43"/>
      <c r="G57" s="43"/>
      <c r="H57" s="43"/>
      <c r="I57" s="43"/>
      <c r="J57" s="44"/>
    </row>
    <row r="58">
      <c r="A58" s="35" t="s">
        <v>86</v>
      </c>
      <c r="B58" s="35">
        <v>13</v>
      </c>
      <c r="C58" s="36" t="s">
        <v>1168</v>
      </c>
      <c r="D58" s="35" t="s">
        <v>88</v>
      </c>
      <c r="E58" s="37" t="s">
        <v>1169</v>
      </c>
      <c r="F58" s="38" t="s">
        <v>173</v>
      </c>
      <c r="G58" s="39">
        <v>1124.8</v>
      </c>
      <c r="H58" s="40">
        <v>0</v>
      </c>
      <c r="I58" s="40">
        <f>ROUND(G58*H58,P4)</f>
        <v>0</v>
      </c>
      <c r="J58" s="38" t="s">
        <v>91</v>
      </c>
      <c r="O58" s="41">
        <f>I58*0.21</f>
        <v>0</v>
      </c>
      <c r="P58">
        <v>3</v>
      </c>
    </row>
    <row r="59" ht="30">
      <c r="A59" s="35" t="s">
        <v>92</v>
      </c>
      <c r="B59" s="42"/>
      <c r="C59" s="43"/>
      <c r="D59" s="43"/>
      <c r="E59" s="37" t="s">
        <v>1170</v>
      </c>
      <c r="F59" s="43"/>
      <c r="G59" s="43"/>
      <c r="H59" s="43"/>
      <c r="I59" s="43"/>
      <c r="J59" s="44"/>
    </row>
    <row r="60" ht="30">
      <c r="A60" s="35" t="s">
        <v>94</v>
      </c>
      <c r="B60" s="42"/>
      <c r="C60" s="43"/>
      <c r="D60" s="43"/>
      <c r="E60" s="45" t="s">
        <v>1248</v>
      </c>
      <c r="F60" s="43"/>
      <c r="G60" s="43"/>
      <c r="H60" s="43"/>
      <c r="I60" s="43"/>
      <c r="J60" s="44"/>
    </row>
    <row r="61" ht="90">
      <c r="A61" s="35" t="s">
        <v>96</v>
      </c>
      <c r="B61" s="42"/>
      <c r="C61" s="43"/>
      <c r="D61" s="43"/>
      <c r="E61" s="37" t="s">
        <v>1172</v>
      </c>
      <c r="F61" s="43"/>
      <c r="G61" s="43"/>
      <c r="H61" s="43"/>
      <c r="I61" s="43"/>
      <c r="J61" s="44"/>
    </row>
    <row r="62">
      <c r="A62" s="35" t="s">
        <v>86</v>
      </c>
      <c r="B62" s="35">
        <v>14</v>
      </c>
      <c r="C62" s="36" t="s">
        <v>1173</v>
      </c>
      <c r="D62" s="35" t="s">
        <v>88</v>
      </c>
      <c r="E62" s="37" t="s">
        <v>1174</v>
      </c>
      <c r="F62" s="38" t="s">
        <v>173</v>
      </c>
      <c r="G62" s="39">
        <v>421.80000000000001</v>
      </c>
      <c r="H62" s="40">
        <v>0</v>
      </c>
      <c r="I62" s="40">
        <f>ROUND(G62*H62,P4)</f>
        <v>0</v>
      </c>
      <c r="J62" s="38" t="s">
        <v>91</v>
      </c>
      <c r="O62" s="41">
        <f>I62*0.21</f>
        <v>0</v>
      </c>
      <c r="P62">
        <v>3</v>
      </c>
    </row>
    <row r="63">
      <c r="A63" s="35" t="s">
        <v>92</v>
      </c>
      <c r="B63" s="42"/>
      <c r="C63" s="43"/>
      <c r="D63" s="43"/>
      <c r="E63" s="46" t="s">
        <v>88</v>
      </c>
      <c r="F63" s="43"/>
      <c r="G63" s="43"/>
      <c r="H63" s="43"/>
      <c r="I63" s="43"/>
      <c r="J63" s="44"/>
    </row>
    <row r="64" ht="30">
      <c r="A64" s="35" t="s">
        <v>94</v>
      </c>
      <c r="B64" s="42"/>
      <c r="C64" s="43"/>
      <c r="D64" s="43"/>
      <c r="E64" s="45" t="s">
        <v>1249</v>
      </c>
      <c r="F64" s="43"/>
      <c r="G64" s="43"/>
      <c r="H64" s="43"/>
      <c r="I64" s="43"/>
      <c r="J64" s="44"/>
    </row>
    <row r="65" ht="75">
      <c r="A65" s="35" t="s">
        <v>96</v>
      </c>
      <c r="B65" s="42"/>
      <c r="C65" s="43"/>
      <c r="D65" s="43"/>
      <c r="E65" s="37" t="s">
        <v>1176</v>
      </c>
      <c r="F65" s="43"/>
      <c r="G65" s="43"/>
      <c r="H65" s="43"/>
      <c r="I65" s="43"/>
      <c r="J65" s="44"/>
    </row>
    <row r="66">
      <c r="A66" s="35" t="s">
        <v>86</v>
      </c>
      <c r="B66" s="35">
        <v>15</v>
      </c>
      <c r="C66" s="36" t="s">
        <v>1177</v>
      </c>
      <c r="D66" s="35" t="s">
        <v>88</v>
      </c>
      <c r="E66" s="37" t="s">
        <v>1178</v>
      </c>
      <c r="F66" s="38" t="s">
        <v>167</v>
      </c>
      <c r="G66" s="39">
        <v>28.120000000000001</v>
      </c>
      <c r="H66" s="40">
        <v>0</v>
      </c>
      <c r="I66" s="40">
        <f>ROUND(G66*H66,P4)</f>
        <v>0</v>
      </c>
      <c r="J66" s="38" t="s">
        <v>91</v>
      </c>
      <c r="O66" s="41">
        <f>I66*0.21</f>
        <v>0</v>
      </c>
      <c r="P66">
        <v>3</v>
      </c>
    </row>
    <row r="67">
      <c r="A67" s="35" t="s">
        <v>92</v>
      </c>
      <c r="B67" s="42"/>
      <c r="C67" s="43"/>
      <c r="D67" s="43"/>
      <c r="E67" s="46" t="s">
        <v>88</v>
      </c>
      <c r="F67" s="43"/>
      <c r="G67" s="43"/>
      <c r="H67" s="43"/>
      <c r="I67" s="43"/>
      <c r="J67" s="44"/>
    </row>
    <row r="68" ht="45">
      <c r="A68" s="35" t="s">
        <v>94</v>
      </c>
      <c r="B68" s="42"/>
      <c r="C68" s="43"/>
      <c r="D68" s="43"/>
      <c r="E68" s="45" t="s">
        <v>1250</v>
      </c>
      <c r="F68" s="43"/>
      <c r="G68" s="43"/>
      <c r="H68" s="43"/>
      <c r="I68" s="43"/>
      <c r="J68" s="44"/>
    </row>
    <row r="69" ht="90">
      <c r="A69" s="35" t="s">
        <v>96</v>
      </c>
      <c r="B69" s="42"/>
      <c r="C69" s="43"/>
      <c r="D69" s="43"/>
      <c r="E69" s="37" t="s">
        <v>1180</v>
      </c>
      <c r="F69" s="43"/>
      <c r="G69" s="43"/>
      <c r="H69" s="43"/>
      <c r="I69" s="43"/>
      <c r="J69" s="44"/>
    </row>
    <row r="70">
      <c r="A70" s="29" t="s">
        <v>83</v>
      </c>
      <c r="B70" s="30"/>
      <c r="C70" s="31" t="s">
        <v>114</v>
      </c>
      <c r="D70" s="32"/>
      <c r="E70" s="29" t="s">
        <v>293</v>
      </c>
      <c r="F70" s="32"/>
      <c r="G70" s="32"/>
      <c r="H70" s="32"/>
      <c r="I70" s="33">
        <f>SUMIFS(I71:I82,A71:A82,"P")</f>
        <v>0</v>
      </c>
      <c r="J70" s="34"/>
    </row>
    <row r="71">
      <c r="A71" s="35" t="s">
        <v>86</v>
      </c>
      <c r="B71" s="35">
        <v>16</v>
      </c>
      <c r="C71" s="36" t="s">
        <v>1115</v>
      </c>
      <c r="D71" s="35" t="s">
        <v>88</v>
      </c>
      <c r="E71" s="37" t="s">
        <v>1116</v>
      </c>
      <c r="F71" s="38" t="s">
        <v>204</v>
      </c>
      <c r="G71" s="39">
        <v>13.5</v>
      </c>
      <c r="H71" s="40">
        <v>0</v>
      </c>
      <c r="I71" s="40">
        <f>ROUND(G71*H71,P4)</f>
        <v>0</v>
      </c>
      <c r="J71" s="38" t="s">
        <v>91</v>
      </c>
      <c r="O71" s="41">
        <f>I71*0.21</f>
        <v>0</v>
      </c>
      <c r="P71">
        <v>3</v>
      </c>
    </row>
    <row r="72" ht="30">
      <c r="A72" s="35" t="s">
        <v>92</v>
      </c>
      <c r="B72" s="42"/>
      <c r="C72" s="43"/>
      <c r="D72" s="43"/>
      <c r="E72" s="37" t="s">
        <v>1117</v>
      </c>
      <c r="F72" s="43"/>
      <c r="G72" s="43"/>
      <c r="H72" s="43"/>
      <c r="I72" s="43"/>
      <c r="J72" s="44"/>
    </row>
    <row r="73" ht="30">
      <c r="A73" s="35" t="s">
        <v>94</v>
      </c>
      <c r="B73" s="42"/>
      <c r="C73" s="43"/>
      <c r="D73" s="43"/>
      <c r="E73" s="45" t="s">
        <v>1251</v>
      </c>
      <c r="F73" s="43"/>
      <c r="G73" s="43"/>
      <c r="H73" s="43"/>
      <c r="I73" s="43"/>
      <c r="J73" s="44"/>
    </row>
    <row r="74" ht="225">
      <c r="A74" s="35" t="s">
        <v>96</v>
      </c>
      <c r="B74" s="42"/>
      <c r="C74" s="43"/>
      <c r="D74" s="43"/>
      <c r="E74" s="37" t="s">
        <v>559</v>
      </c>
      <c r="F74" s="43"/>
      <c r="G74" s="43"/>
      <c r="H74" s="43"/>
      <c r="I74" s="43"/>
      <c r="J74" s="44"/>
    </row>
    <row r="75">
      <c r="A75" s="35" t="s">
        <v>86</v>
      </c>
      <c r="B75" s="35">
        <v>17</v>
      </c>
      <c r="C75" s="36" t="s">
        <v>1181</v>
      </c>
      <c r="D75" s="35" t="s">
        <v>88</v>
      </c>
      <c r="E75" s="37" t="s">
        <v>1182</v>
      </c>
      <c r="F75" s="38" t="s">
        <v>173</v>
      </c>
      <c r="G75" s="39">
        <v>41.5</v>
      </c>
      <c r="H75" s="40">
        <v>0</v>
      </c>
      <c r="I75" s="40">
        <f>ROUND(G75*H75,P4)</f>
        <v>0</v>
      </c>
      <c r="J75" s="38" t="s">
        <v>91</v>
      </c>
      <c r="O75" s="41">
        <f>I75*0.21</f>
        <v>0</v>
      </c>
      <c r="P75">
        <v>3</v>
      </c>
    </row>
    <row r="76" ht="30">
      <c r="A76" s="35" t="s">
        <v>92</v>
      </c>
      <c r="B76" s="42"/>
      <c r="C76" s="43"/>
      <c r="D76" s="43"/>
      <c r="E76" s="37" t="s">
        <v>1252</v>
      </c>
      <c r="F76" s="43"/>
      <c r="G76" s="43"/>
      <c r="H76" s="43"/>
      <c r="I76" s="43"/>
      <c r="J76" s="44"/>
    </row>
    <row r="77" ht="30">
      <c r="A77" s="35" t="s">
        <v>94</v>
      </c>
      <c r="B77" s="42"/>
      <c r="C77" s="43"/>
      <c r="D77" s="43"/>
      <c r="E77" s="45" t="s">
        <v>1253</v>
      </c>
      <c r="F77" s="43"/>
      <c r="G77" s="43"/>
      <c r="H77" s="43"/>
      <c r="I77" s="43"/>
      <c r="J77" s="44"/>
    </row>
    <row r="78" ht="150">
      <c r="A78" s="35" t="s">
        <v>96</v>
      </c>
      <c r="B78" s="42"/>
      <c r="C78" s="43"/>
      <c r="D78" s="43"/>
      <c r="E78" s="37" t="s">
        <v>298</v>
      </c>
      <c r="F78" s="43"/>
      <c r="G78" s="43"/>
      <c r="H78" s="43"/>
      <c r="I78" s="43"/>
      <c r="J78" s="44"/>
    </row>
    <row r="79">
      <c r="A79" s="35" t="s">
        <v>86</v>
      </c>
      <c r="B79" s="35">
        <v>18</v>
      </c>
      <c r="C79" s="36" t="s">
        <v>1119</v>
      </c>
      <c r="D79" s="35" t="s">
        <v>88</v>
      </c>
      <c r="E79" s="37" t="s">
        <v>1120</v>
      </c>
      <c r="F79" s="38" t="s">
        <v>173</v>
      </c>
      <c r="G79" s="39">
        <v>16.199999999999999</v>
      </c>
      <c r="H79" s="40">
        <v>0</v>
      </c>
      <c r="I79" s="40">
        <f>ROUND(G79*H79,P4)</f>
        <v>0</v>
      </c>
      <c r="J79" s="38" t="s">
        <v>91</v>
      </c>
      <c r="O79" s="41">
        <f>I79*0.21</f>
        <v>0</v>
      </c>
      <c r="P79">
        <v>3</v>
      </c>
    </row>
    <row r="80">
      <c r="A80" s="35" t="s">
        <v>92</v>
      </c>
      <c r="B80" s="42"/>
      <c r="C80" s="43"/>
      <c r="D80" s="43"/>
      <c r="E80" s="37" t="s">
        <v>1121</v>
      </c>
      <c r="F80" s="43"/>
      <c r="G80" s="43"/>
      <c r="H80" s="43"/>
      <c r="I80" s="43"/>
      <c r="J80" s="44"/>
    </row>
    <row r="81" ht="30">
      <c r="A81" s="35" t="s">
        <v>94</v>
      </c>
      <c r="B81" s="42"/>
      <c r="C81" s="43"/>
      <c r="D81" s="43"/>
      <c r="E81" s="45" t="s">
        <v>1254</v>
      </c>
      <c r="F81" s="43"/>
      <c r="G81" s="43"/>
      <c r="H81" s="43"/>
      <c r="I81" s="43"/>
      <c r="J81" s="44"/>
    </row>
    <row r="82" ht="150">
      <c r="A82" s="35" t="s">
        <v>96</v>
      </c>
      <c r="B82" s="42"/>
      <c r="C82" s="43"/>
      <c r="D82" s="43"/>
      <c r="E82" s="37" t="s">
        <v>298</v>
      </c>
      <c r="F82" s="43"/>
      <c r="G82" s="43"/>
      <c r="H82" s="43"/>
      <c r="I82" s="43"/>
      <c r="J82" s="44"/>
    </row>
    <row r="83">
      <c r="A83" s="29" t="s">
        <v>83</v>
      </c>
      <c r="B83" s="30"/>
      <c r="C83" s="31" t="s">
        <v>299</v>
      </c>
      <c r="D83" s="32"/>
      <c r="E83" s="29" t="s">
        <v>300</v>
      </c>
      <c r="F83" s="32"/>
      <c r="G83" s="32"/>
      <c r="H83" s="32"/>
      <c r="I83" s="33">
        <f>SUMIFS(I84:I91,A84:A91,"P")</f>
        <v>0</v>
      </c>
      <c r="J83" s="34"/>
    </row>
    <row r="84">
      <c r="A84" s="35" t="s">
        <v>86</v>
      </c>
      <c r="B84" s="35">
        <v>19</v>
      </c>
      <c r="C84" s="36" t="s">
        <v>1185</v>
      </c>
      <c r="D84" s="35" t="s">
        <v>88</v>
      </c>
      <c r="E84" s="37" t="s">
        <v>1186</v>
      </c>
      <c r="F84" s="38" t="s">
        <v>167</v>
      </c>
      <c r="G84" s="39">
        <v>23.300000000000001</v>
      </c>
      <c r="H84" s="40">
        <v>0</v>
      </c>
      <c r="I84" s="40">
        <f>ROUND(G84*H84,P4)</f>
        <v>0</v>
      </c>
      <c r="J84" s="38" t="s">
        <v>91</v>
      </c>
      <c r="O84" s="41">
        <f>I84*0.21</f>
        <v>0</v>
      </c>
      <c r="P84">
        <v>3</v>
      </c>
    </row>
    <row r="85">
      <c r="A85" s="35" t="s">
        <v>92</v>
      </c>
      <c r="B85" s="42"/>
      <c r="C85" s="43"/>
      <c r="D85" s="43"/>
      <c r="E85" s="46" t="s">
        <v>88</v>
      </c>
      <c r="F85" s="43"/>
      <c r="G85" s="43"/>
      <c r="H85" s="43"/>
      <c r="I85" s="43"/>
      <c r="J85" s="44"/>
    </row>
    <row r="86" ht="60">
      <c r="A86" s="35" t="s">
        <v>94</v>
      </c>
      <c r="B86" s="42"/>
      <c r="C86" s="43"/>
      <c r="D86" s="43"/>
      <c r="E86" s="45" t="s">
        <v>1255</v>
      </c>
      <c r="F86" s="43"/>
      <c r="G86" s="43"/>
      <c r="H86" s="43"/>
      <c r="I86" s="43"/>
      <c r="J86" s="44"/>
    </row>
    <row r="87" ht="409.5">
      <c r="A87" s="35" t="s">
        <v>96</v>
      </c>
      <c r="B87" s="42"/>
      <c r="C87" s="43"/>
      <c r="D87" s="43"/>
      <c r="E87" s="37" t="s">
        <v>931</v>
      </c>
      <c r="F87" s="43"/>
      <c r="G87" s="43"/>
      <c r="H87" s="43"/>
      <c r="I87" s="43"/>
      <c r="J87" s="44"/>
    </row>
    <row r="88">
      <c r="A88" s="35" t="s">
        <v>86</v>
      </c>
      <c r="B88" s="35">
        <v>20</v>
      </c>
      <c r="C88" s="36" t="s">
        <v>1188</v>
      </c>
      <c r="D88" s="35" t="s">
        <v>88</v>
      </c>
      <c r="E88" s="37" t="s">
        <v>1189</v>
      </c>
      <c r="F88" s="38" t="s">
        <v>160</v>
      </c>
      <c r="G88" s="39">
        <v>1.2609999999999999</v>
      </c>
      <c r="H88" s="40">
        <v>0</v>
      </c>
      <c r="I88" s="40">
        <f>ROUND(G88*H88,P4)</f>
        <v>0</v>
      </c>
      <c r="J88" s="38" t="s">
        <v>91</v>
      </c>
      <c r="O88" s="41">
        <f>I88*0.21</f>
        <v>0</v>
      </c>
      <c r="P88">
        <v>3</v>
      </c>
    </row>
    <row r="89">
      <c r="A89" s="35" t="s">
        <v>92</v>
      </c>
      <c r="B89" s="42"/>
      <c r="C89" s="43"/>
      <c r="D89" s="43"/>
      <c r="E89" s="37" t="s">
        <v>1190</v>
      </c>
      <c r="F89" s="43"/>
      <c r="G89" s="43"/>
      <c r="H89" s="43"/>
      <c r="I89" s="43"/>
      <c r="J89" s="44"/>
    </row>
    <row r="90" ht="60">
      <c r="A90" s="35" t="s">
        <v>94</v>
      </c>
      <c r="B90" s="42"/>
      <c r="C90" s="43"/>
      <c r="D90" s="43"/>
      <c r="E90" s="45" t="s">
        <v>1256</v>
      </c>
      <c r="F90" s="43"/>
      <c r="G90" s="43"/>
      <c r="H90" s="43"/>
      <c r="I90" s="43"/>
      <c r="J90" s="44"/>
    </row>
    <row r="91" ht="375">
      <c r="A91" s="35" t="s">
        <v>96</v>
      </c>
      <c r="B91" s="42"/>
      <c r="C91" s="43"/>
      <c r="D91" s="43"/>
      <c r="E91" s="37" t="s">
        <v>1192</v>
      </c>
      <c r="F91" s="43"/>
      <c r="G91" s="43"/>
      <c r="H91" s="43"/>
      <c r="I91" s="43"/>
      <c r="J91" s="44"/>
    </row>
    <row r="92">
      <c r="A92" s="29" t="s">
        <v>83</v>
      </c>
      <c r="B92" s="30"/>
      <c r="C92" s="31" t="s">
        <v>387</v>
      </c>
      <c r="D92" s="32"/>
      <c r="E92" s="29" t="s">
        <v>388</v>
      </c>
      <c r="F92" s="32"/>
      <c r="G92" s="32"/>
      <c r="H92" s="32"/>
      <c r="I92" s="33">
        <f>SUMIFS(I93:I128,A93:A128,"P")</f>
        <v>0</v>
      </c>
      <c r="J92" s="34"/>
    </row>
    <row r="93">
      <c r="A93" s="35" t="s">
        <v>86</v>
      </c>
      <c r="B93" s="35">
        <v>21</v>
      </c>
      <c r="C93" s="36" t="s">
        <v>943</v>
      </c>
      <c r="D93" s="35" t="s">
        <v>88</v>
      </c>
      <c r="E93" s="37" t="s">
        <v>944</v>
      </c>
      <c r="F93" s="38" t="s">
        <v>167</v>
      </c>
      <c r="G93" s="39">
        <v>4.1449999999999996</v>
      </c>
      <c r="H93" s="40">
        <v>0</v>
      </c>
      <c r="I93" s="40">
        <f>ROUND(G93*H93,P4)</f>
        <v>0</v>
      </c>
      <c r="J93" s="38" t="s">
        <v>91</v>
      </c>
      <c r="O93" s="41">
        <f>I93*0.21</f>
        <v>0</v>
      </c>
      <c r="P93">
        <v>3</v>
      </c>
    </row>
    <row r="94">
      <c r="A94" s="35" t="s">
        <v>92</v>
      </c>
      <c r="B94" s="42"/>
      <c r="C94" s="43"/>
      <c r="D94" s="43"/>
      <c r="E94" s="37" t="s">
        <v>1193</v>
      </c>
      <c r="F94" s="43"/>
      <c r="G94" s="43"/>
      <c r="H94" s="43"/>
      <c r="I94" s="43"/>
      <c r="J94" s="44"/>
    </row>
    <row r="95" ht="45">
      <c r="A95" s="35" t="s">
        <v>94</v>
      </c>
      <c r="B95" s="42"/>
      <c r="C95" s="43"/>
      <c r="D95" s="43"/>
      <c r="E95" s="45" t="s">
        <v>1257</v>
      </c>
      <c r="F95" s="43"/>
      <c r="G95" s="43"/>
      <c r="H95" s="43"/>
      <c r="I95" s="43"/>
      <c r="J95" s="44"/>
    </row>
    <row r="96" ht="409.5">
      <c r="A96" s="35" t="s">
        <v>96</v>
      </c>
      <c r="B96" s="42"/>
      <c r="C96" s="43"/>
      <c r="D96" s="43"/>
      <c r="E96" s="37" t="s">
        <v>393</v>
      </c>
      <c r="F96" s="43"/>
      <c r="G96" s="43"/>
      <c r="H96" s="43"/>
      <c r="I96" s="43"/>
      <c r="J96" s="44"/>
    </row>
    <row r="97">
      <c r="A97" s="35" t="s">
        <v>86</v>
      </c>
      <c r="B97" s="35">
        <v>22</v>
      </c>
      <c r="C97" s="36" t="s">
        <v>389</v>
      </c>
      <c r="D97" s="35" t="s">
        <v>88</v>
      </c>
      <c r="E97" s="37" t="s">
        <v>390</v>
      </c>
      <c r="F97" s="38" t="s">
        <v>167</v>
      </c>
      <c r="G97" s="39">
        <v>12.09</v>
      </c>
      <c r="H97" s="40">
        <v>0</v>
      </c>
      <c r="I97" s="40">
        <f>ROUND(G97*H97,P4)</f>
        <v>0</v>
      </c>
      <c r="J97" s="38" t="s">
        <v>91</v>
      </c>
      <c r="O97" s="41">
        <f>I97*0.21</f>
        <v>0</v>
      </c>
      <c r="P97">
        <v>3</v>
      </c>
    </row>
    <row r="98" ht="30">
      <c r="A98" s="35" t="s">
        <v>92</v>
      </c>
      <c r="B98" s="42"/>
      <c r="C98" s="43"/>
      <c r="D98" s="43"/>
      <c r="E98" s="37" t="s">
        <v>1195</v>
      </c>
      <c r="F98" s="43"/>
      <c r="G98" s="43"/>
      <c r="H98" s="43"/>
      <c r="I98" s="43"/>
      <c r="J98" s="44"/>
    </row>
    <row r="99" ht="120">
      <c r="A99" s="35" t="s">
        <v>94</v>
      </c>
      <c r="B99" s="42"/>
      <c r="C99" s="43"/>
      <c r="D99" s="43"/>
      <c r="E99" s="45" t="s">
        <v>1258</v>
      </c>
      <c r="F99" s="43"/>
      <c r="G99" s="43"/>
      <c r="H99" s="43"/>
      <c r="I99" s="43"/>
      <c r="J99" s="44"/>
    </row>
    <row r="100" ht="409.5">
      <c r="A100" s="35" t="s">
        <v>96</v>
      </c>
      <c r="B100" s="42"/>
      <c r="C100" s="43"/>
      <c r="D100" s="43"/>
      <c r="E100" s="37" t="s">
        <v>393</v>
      </c>
      <c r="F100" s="43"/>
      <c r="G100" s="43"/>
      <c r="H100" s="43"/>
      <c r="I100" s="43"/>
      <c r="J100" s="44"/>
    </row>
    <row r="101">
      <c r="A101" s="35" t="s">
        <v>86</v>
      </c>
      <c r="B101" s="35">
        <v>23</v>
      </c>
      <c r="C101" s="36" t="s">
        <v>394</v>
      </c>
      <c r="D101" s="35" t="s">
        <v>88</v>
      </c>
      <c r="E101" s="37" t="s">
        <v>395</v>
      </c>
      <c r="F101" s="38" t="s">
        <v>167</v>
      </c>
      <c r="G101" s="39">
        <v>0.94499999999999995</v>
      </c>
      <c r="H101" s="40">
        <v>0</v>
      </c>
      <c r="I101" s="40">
        <f>ROUND(G101*H101,P4)</f>
        <v>0</v>
      </c>
      <c r="J101" s="38" t="s">
        <v>91</v>
      </c>
      <c r="O101" s="41">
        <f>I101*0.21</f>
        <v>0</v>
      </c>
      <c r="P101">
        <v>3</v>
      </c>
    </row>
    <row r="102" ht="30">
      <c r="A102" s="35" t="s">
        <v>92</v>
      </c>
      <c r="B102" s="42"/>
      <c r="C102" s="43"/>
      <c r="D102" s="43"/>
      <c r="E102" s="37" t="s">
        <v>1124</v>
      </c>
      <c r="F102" s="43"/>
      <c r="G102" s="43"/>
      <c r="H102" s="43"/>
      <c r="I102" s="43"/>
      <c r="J102" s="44"/>
    </row>
    <row r="103" ht="30">
      <c r="A103" s="35" t="s">
        <v>94</v>
      </c>
      <c r="B103" s="42"/>
      <c r="C103" s="43"/>
      <c r="D103" s="43"/>
      <c r="E103" s="45" t="s">
        <v>1259</v>
      </c>
      <c r="F103" s="43"/>
      <c r="G103" s="43"/>
      <c r="H103" s="43"/>
      <c r="I103" s="43"/>
      <c r="J103" s="44"/>
    </row>
    <row r="104" ht="105">
      <c r="A104" s="35" t="s">
        <v>96</v>
      </c>
      <c r="B104" s="42"/>
      <c r="C104" s="43"/>
      <c r="D104" s="43"/>
      <c r="E104" s="37" t="s">
        <v>386</v>
      </c>
      <c r="F104" s="43"/>
      <c r="G104" s="43"/>
      <c r="H104" s="43"/>
      <c r="I104" s="43"/>
      <c r="J104" s="44"/>
    </row>
    <row r="105">
      <c r="A105" s="35" t="s">
        <v>86</v>
      </c>
      <c r="B105" s="35">
        <v>24</v>
      </c>
      <c r="C105" s="36" t="s">
        <v>398</v>
      </c>
      <c r="D105" s="35" t="s">
        <v>110</v>
      </c>
      <c r="E105" s="37" t="s">
        <v>399</v>
      </c>
      <c r="F105" s="38" t="s">
        <v>167</v>
      </c>
      <c r="G105" s="39">
        <v>1.8899999999999999</v>
      </c>
      <c r="H105" s="40">
        <v>0</v>
      </c>
      <c r="I105" s="40">
        <f>ROUND(G105*H105,P4)</f>
        <v>0</v>
      </c>
      <c r="J105" s="38" t="s">
        <v>91</v>
      </c>
      <c r="O105" s="41">
        <f>I105*0.21</f>
        <v>0</v>
      </c>
      <c r="P105">
        <v>3</v>
      </c>
    </row>
    <row r="106">
      <c r="A106" s="35" t="s">
        <v>92</v>
      </c>
      <c r="B106" s="42"/>
      <c r="C106" s="43"/>
      <c r="D106" s="43"/>
      <c r="E106" s="37" t="s">
        <v>1075</v>
      </c>
      <c r="F106" s="43"/>
      <c r="G106" s="43"/>
      <c r="H106" s="43"/>
      <c r="I106" s="43"/>
      <c r="J106" s="44"/>
    </row>
    <row r="107" ht="30">
      <c r="A107" s="35" t="s">
        <v>94</v>
      </c>
      <c r="B107" s="42"/>
      <c r="C107" s="43"/>
      <c r="D107" s="43"/>
      <c r="E107" s="45" t="s">
        <v>1260</v>
      </c>
      <c r="F107" s="43"/>
      <c r="G107" s="43"/>
      <c r="H107" s="43"/>
      <c r="I107" s="43"/>
      <c r="J107" s="44"/>
    </row>
    <row r="108" ht="105">
      <c r="A108" s="35" t="s">
        <v>96</v>
      </c>
      <c r="B108" s="42"/>
      <c r="C108" s="43"/>
      <c r="D108" s="43"/>
      <c r="E108" s="37" t="s">
        <v>386</v>
      </c>
      <c r="F108" s="43"/>
      <c r="G108" s="43"/>
      <c r="H108" s="43"/>
      <c r="I108" s="43"/>
      <c r="J108" s="44"/>
    </row>
    <row r="109">
      <c r="A109" s="35" t="s">
        <v>86</v>
      </c>
      <c r="B109" s="35">
        <v>25</v>
      </c>
      <c r="C109" s="36" t="s">
        <v>398</v>
      </c>
      <c r="D109" s="35" t="s">
        <v>114</v>
      </c>
      <c r="E109" s="37" t="s">
        <v>399</v>
      </c>
      <c r="F109" s="38" t="s">
        <v>167</v>
      </c>
      <c r="G109" s="39">
        <v>17.457999999999998</v>
      </c>
      <c r="H109" s="40">
        <v>0</v>
      </c>
      <c r="I109" s="40">
        <f>ROUND(G109*H109,P4)</f>
        <v>0</v>
      </c>
      <c r="J109" s="38" t="s">
        <v>91</v>
      </c>
      <c r="O109" s="41">
        <f>I109*0.21</f>
        <v>0</v>
      </c>
      <c r="P109">
        <v>3</v>
      </c>
    </row>
    <row r="110" ht="30">
      <c r="A110" s="35" t="s">
        <v>92</v>
      </c>
      <c r="B110" s="42"/>
      <c r="C110" s="43"/>
      <c r="D110" s="43"/>
      <c r="E110" s="37" t="s">
        <v>1261</v>
      </c>
      <c r="F110" s="43"/>
      <c r="G110" s="43"/>
      <c r="H110" s="43"/>
      <c r="I110" s="43"/>
      <c r="J110" s="44"/>
    </row>
    <row r="111" ht="150">
      <c r="A111" s="35" t="s">
        <v>94</v>
      </c>
      <c r="B111" s="42"/>
      <c r="C111" s="43"/>
      <c r="D111" s="43"/>
      <c r="E111" s="45" t="s">
        <v>1262</v>
      </c>
      <c r="F111" s="43"/>
      <c r="G111" s="43"/>
      <c r="H111" s="43"/>
      <c r="I111" s="43"/>
      <c r="J111" s="44"/>
    </row>
    <row r="112" ht="105">
      <c r="A112" s="35" t="s">
        <v>96</v>
      </c>
      <c r="B112" s="42"/>
      <c r="C112" s="43"/>
      <c r="D112" s="43"/>
      <c r="E112" s="37" t="s">
        <v>386</v>
      </c>
      <c r="F112" s="43"/>
      <c r="G112" s="43"/>
      <c r="H112" s="43"/>
      <c r="I112" s="43"/>
      <c r="J112" s="44"/>
    </row>
    <row r="113">
      <c r="A113" s="35" t="s">
        <v>86</v>
      </c>
      <c r="B113" s="35">
        <v>26</v>
      </c>
      <c r="C113" s="36" t="s">
        <v>398</v>
      </c>
      <c r="D113" s="35" t="s">
        <v>299</v>
      </c>
      <c r="E113" s="37" t="s">
        <v>399</v>
      </c>
      <c r="F113" s="38" t="s">
        <v>167</v>
      </c>
      <c r="G113" s="39">
        <v>24.100000000000001</v>
      </c>
      <c r="H113" s="40">
        <v>0</v>
      </c>
      <c r="I113" s="40">
        <f>ROUND(G113*H113,P4)</f>
        <v>0</v>
      </c>
      <c r="J113" s="38" t="s">
        <v>91</v>
      </c>
      <c r="O113" s="41">
        <f>I113*0.21</f>
        <v>0</v>
      </c>
      <c r="P113">
        <v>3</v>
      </c>
    </row>
    <row r="114" ht="30">
      <c r="A114" s="35" t="s">
        <v>92</v>
      </c>
      <c r="B114" s="42"/>
      <c r="C114" s="43"/>
      <c r="D114" s="43"/>
      <c r="E114" s="37" t="s">
        <v>1199</v>
      </c>
      <c r="F114" s="43"/>
      <c r="G114" s="43"/>
      <c r="H114" s="43"/>
      <c r="I114" s="43"/>
      <c r="J114" s="44"/>
    </row>
    <row r="115" ht="30">
      <c r="A115" s="35" t="s">
        <v>94</v>
      </c>
      <c r="B115" s="42"/>
      <c r="C115" s="43"/>
      <c r="D115" s="43"/>
      <c r="E115" s="45" t="s">
        <v>1263</v>
      </c>
      <c r="F115" s="43"/>
      <c r="G115" s="43"/>
      <c r="H115" s="43"/>
      <c r="I115" s="43"/>
      <c r="J115" s="44"/>
    </row>
    <row r="116" ht="105">
      <c r="A116" s="35" t="s">
        <v>96</v>
      </c>
      <c r="B116" s="42"/>
      <c r="C116" s="43"/>
      <c r="D116" s="43"/>
      <c r="E116" s="37" t="s">
        <v>386</v>
      </c>
      <c r="F116" s="43"/>
      <c r="G116" s="43"/>
      <c r="H116" s="43"/>
      <c r="I116" s="43"/>
      <c r="J116" s="44"/>
    </row>
    <row r="117">
      <c r="A117" s="35" t="s">
        <v>86</v>
      </c>
      <c r="B117" s="35">
        <v>27</v>
      </c>
      <c r="C117" s="36" t="s">
        <v>1201</v>
      </c>
      <c r="D117" s="35" t="s">
        <v>88</v>
      </c>
      <c r="E117" s="37" t="s">
        <v>1202</v>
      </c>
      <c r="F117" s="38" t="s">
        <v>167</v>
      </c>
      <c r="G117" s="39">
        <v>6</v>
      </c>
      <c r="H117" s="40">
        <v>0</v>
      </c>
      <c r="I117" s="40">
        <f>ROUND(G117*H117,P4)</f>
        <v>0</v>
      </c>
      <c r="J117" s="38" t="s">
        <v>91</v>
      </c>
      <c r="O117" s="41">
        <f>I117*0.21</f>
        <v>0</v>
      </c>
      <c r="P117">
        <v>3</v>
      </c>
    </row>
    <row r="118" ht="30">
      <c r="A118" s="35" t="s">
        <v>92</v>
      </c>
      <c r="B118" s="42"/>
      <c r="C118" s="43"/>
      <c r="D118" s="43"/>
      <c r="E118" s="37" t="s">
        <v>1264</v>
      </c>
      <c r="F118" s="43"/>
      <c r="G118" s="43"/>
      <c r="H118" s="43"/>
      <c r="I118" s="43"/>
      <c r="J118" s="44"/>
    </row>
    <row r="119" ht="30">
      <c r="A119" s="35" t="s">
        <v>94</v>
      </c>
      <c r="B119" s="42"/>
      <c r="C119" s="43"/>
      <c r="D119" s="43"/>
      <c r="E119" s="45" t="s">
        <v>1204</v>
      </c>
      <c r="F119" s="43"/>
      <c r="G119" s="43"/>
      <c r="H119" s="43"/>
      <c r="I119" s="43"/>
      <c r="J119" s="44"/>
    </row>
    <row r="120" ht="105">
      <c r="A120" s="35" t="s">
        <v>96</v>
      </c>
      <c r="B120" s="42"/>
      <c r="C120" s="43"/>
      <c r="D120" s="43"/>
      <c r="E120" s="37" t="s">
        <v>1205</v>
      </c>
      <c r="F120" s="43"/>
      <c r="G120" s="43"/>
      <c r="H120" s="43"/>
      <c r="I120" s="43"/>
      <c r="J120" s="44"/>
    </row>
    <row r="121">
      <c r="A121" s="35" t="s">
        <v>86</v>
      </c>
      <c r="B121" s="35">
        <v>28</v>
      </c>
      <c r="C121" s="36" t="s">
        <v>407</v>
      </c>
      <c r="D121" s="35" t="s">
        <v>88</v>
      </c>
      <c r="E121" s="37" t="s">
        <v>408</v>
      </c>
      <c r="F121" s="38" t="s">
        <v>167</v>
      </c>
      <c r="G121" s="39">
        <v>22.98</v>
      </c>
      <c r="H121" s="40">
        <v>0</v>
      </c>
      <c r="I121" s="40">
        <f>ROUND(G121*H121,P4)</f>
        <v>0</v>
      </c>
      <c r="J121" s="38" t="s">
        <v>91</v>
      </c>
      <c r="O121" s="41">
        <f>I121*0.21</f>
        <v>0</v>
      </c>
      <c r="P121">
        <v>3</v>
      </c>
    </row>
    <row r="122" ht="45">
      <c r="A122" s="35" t="s">
        <v>92</v>
      </c>
      <c r="B122" s="42"/>
      <c r="C122" s="43"/>
      <c r="D122" s="43"/>
      <c r="E122" s="37" t="s">
        <v>1206</v>
      </c>
      <c r="F122" s="43"/>
      <c r="G122" s="43"/>
      <c r="H122" s="43"/>
      <c r="I122" s="43"/>
      <c r="J122" s="44"/>
    </row>
    <row r="123" ht="90">
      <c r="A123" s="35" t="s">
        <v>94</v>
      </c>
      <c r="B123" s="42"/>
      <c r="C123" s="43"/>
      <c r="D123" s="43"/>
      <c r="E123" s="45" t="s">
        <v>1265</v>
      </c>
      <c r="F123" s="43"/>
      <c r="G123" s="43"/>
      <c r="H123" s="43"/>
      <c r="I123" s="43"/>
      <c r="J123" s="44"/>
    </row>
    <row r="124" ht="150">
      <c r="A124" s="35" t="s">
        <v>96</v>
      </c>
      <c r="B124" s="42"/>
      <c r="C124" s="43"/>
      <c r="D124" s="43"/>
      <c r="E124" s="37" t="s">
        <v>411</v>
      </c>
      <c r="F124" s="43"/>
      <c r="G124" s="43"/>
      <c r="H124" s="43"/>
      <c r="I124" s="43"/>
      <c r="J124" s="44"/>
    </row>
    <row r="125">
      <c r="A125" s="35" t="s">
        <v>86</v>
      </c>
      <c r="B125" s="35">
        <v>29</v>
      </c>
      <c r="C125" s="36" t="s">
        <v>1208</v>
      </c>
      <c r="D125" s="35" t="s">
        <v>88</v>
      </c>
      <c r="E125" s="37" t="s">
        <v>1209</v>
      </c>
      <c r="F125" s="38" t="s">
        <v>173</v>
      </c>
      <c r="G125" s="39">
        <v>241</v>
      </c>
      <c r="H125" s="40">
        <v>0</v>
      </c>
      <c r="I125" s="40">
        <f>ROUND(G125*H125,P4)</f>
        <v>0</v>
      </c>
      <c r="J125" s="38" t="s">
        <v>91</v>
      </c>
      <c r="O125" s="41">
        <f>I125*0.21</f>
        <v>0</v>
      </c>
      <c r="P125">
        <v>3</v>
      </c>
    </row>
    <row r="126" ht="45">
      <c r="A126" s="35" t="s">
        <v>92</v>
      </c>
      <c r="B126" s="42"/>
      <c r="C126" s="43"/>
      <c r="D126" s="43"/>
      <c r="E126" s="37" t="s">
        <v>1266</v>
      </c>
      <c r="F126" s="43"/>
      <c r="G126" s="43"/>
      <c r="H126" s="43"/>
      <c r="I126" s="43"/>
      <c r="J126" s="44"/>
    </row>
    <row r="127" ht="45">
      <c r="A127" s="35" t="s">
        <v>94</v>
      </c>
      <c r="B127" s="42"/>
      <c r="C127" s="43"/>
      <c r="D127" s="43"/>
      <c r="E127" s="45" t="s">
        <v>1267</v>
      </c>
      <c r="F127" s="43"/>
      <c r="G127" s="43"/>
      <c r="H127" s="43"/>
      <c r="I127" s="43"/>
      <c r="J127" s="44"/>
    </row>
    <row r="128" ht="180">
      <c r="A128" s="35" t="s">
        <v>96</v>
      </c>
      <c r="B128" s="42"/>
      <c r="C128" s="43"/>
      <c r="D128" s="43"/>
      <c r="E128" s="37" t="s">
        <v>1212</v>
      </c>
      <c r="F128" s="43"/>
      <c r="G128" s="43"/>
      <c r="H128" s="43"/>
      <c r="I128" s="43"/>
      <c r="J128" s="44"/>
    </row>
    <row r="129">
      <c r="A129" s="29" t="s">
        <v>83</v>
      </c>
      <c r="B129" s="30"/>
      <c r="C129" s="31" t="s">
        <v>312</v>
      </c>
      <c r="D129" s="32"/>
      <c r="E129" s="29" t="s">
        <v>313</v>
      </c>
      <c r="F129" s="32"/>
      <c r="G129" s="32"/>
      <c r="H129" s="32"/>
      <c r="I129" s="33">
        <f>SUMIFS(I130:I133,A130:A133,"P")</f>
        <v>0</v>
      </c>
      <c r="J129" s="34"/>
    </row>
    <row r="130">
      <c r="A130" s="35" t="s">
        <v>86</v>
      </c>
      <c r="B130" s="35">
        <v>30</v>
      </c>
      <c r="C130" s="36" t="s">
        <v>1213</v>
      </c>
      <c r="D130" s="35" t="s">
        <v>88</v>
      </c>
      <c r="E130" s="37" t="s">
        <v>1214</v>
      </c>
      <c r="F130" s="38" t="s">
        <v>173</v>
      </c>
      <c r="G130" s="39">
        <v>18.75</v>
      </c>
      <c r="H130" s="40">
        <v>0</v>
      </c>
      <c r="I130" s="40">
        <f>ROUND(G130*H130,P4)</f>
        <v>0</v>
      </c>
      <c r="J130" s="38" t="s">
        <v>91</v>
      </c>
      <c r="O130" s="41">
        <f>I130*0.21</f>
        <v>0</v>
      </c>
      <c r="P130">
        <v>3</v>
      </c>
    </row>
    <row r="131" ht="30">
      <c r="A131" s="35" t="s">
        <v>92</v>
      </c>
      <c r="B131" s="42"/>
      <c r="C131" s="43"/>
      <c r="D131" s="43"/>
      <c r="E131" s="37" t="s">
        <v>1215</v>
      </c>
      <c r="F131" s="43"/>
      <c r="G131" s="43"/>
      <c r="H131" s="43"/>
      <c r="I131" s="43"/>
      <c r="J131" s="44"/>
    </row>
    <row r="132" ht="30">
      <c r="A132" s="35" t="s">
        <v>94</v>
      </c>
      <c r="B132" s="42"/>
      <c r="C132" s="43"/>
      <c r="D132" s="43"/>
      <c r="E132" s="45" t="s">
        <v>1268</v>
      </c>
      <c r="F132" s="43"/>
      <c r="G132" s="43"/>
      <c r="H132" s="43"/>
      <c r="I132" s="43"/>
      <c r="J132" s="44"/>
    </row>
    <row r="133" ht="120">
      <c r="A133" s="35" t="s">
        <v>96</v>
      </c>
      <c r="B133" s="42"/>
      <c r="C133" s="43"/>
      <c r="D133" s="43"/>
      <c r="E133" s="37" t="s">
        <v>1217</v>
      </c>
      <c r="F133" s="43"/>
      <c r="G133" s="43"/>
      <c r="H133" s="43"/>
      <c r="I133" s="43"/>
      <c r="J133" s="44"/>
    </row>
    <row r="134">
      <c r="A134" s="29" t="s">
        <v>83</v>
      </c>
      <c r="B134" s="30"/>
      <c r="C134" s="31" t="s">
        <v>468</v>
      </c>
      <c r="D134" s="32"/>
      <c r="E134" s="29" t="s">
        <v>469</v>
      </c>
      <c r="F134" s="32"/>
      <c r="G134" s="32"/>
      <c r="H134" s="32"/>
      <c r="I134" s="33">
        <f>SUMIFS(I135:I166,A135:A166,"P")</f>
        <v>0</v>
      </c>
      <c r="J134" s="34"/>
    </row>
    <row r="135">
      <c r="A135" s="35" t="s">
        <v>86</v>
      </c>
      <c r="B135" s="35">
        <v>31</v>
      </c>
      <c r="C135" s="36" t="s">
        <v>1133</v>
      </c>
      <c r="D135" s="35" t="s">
        <v>88</v>
      </c>
      <c r="E135" s="37" t="s">
        <v>1134</v>
      </c>
      <c r="F135" s="38" t="s">
        <v>204</v>
      </c>
      <c r="G135" s="39">
        <v>13.5</v>
      </c>
      <c r="H135" s="40">
        <v>0</v>
      </c>
      <c r="I135" s="40">
        <f>ROUND(G135*H135,P4)</f>
        <v>0</v>
      </c>
      <c r="J135" s="38" t="s">
        <v>91</v>
      </c>
      <c r="O135" s="41">
        <f>I135*0.21</f>
        <v>0</v>
      </c>
      <c r="P135">
        <v>3</v>
      </c>
    </row>
    <row r="136">
      <c r="A136" s="35" t="s">
        <v>92</v>
      </c>
      <c r="B136" s="42"/>
      <c r="C136" s="43"/>
      <c r="D136" s="43"/>
      <c r="E136" s="37" t="s">
        <v>1135</v>
      </c>
      <c r="F136" s="43"/>
      <c r="G136" s="43"/>
      <c r="H136" s="43"/>
      <c r="I136" s="43"/>
      <c r="J136" s="44"/>
    </row>
    <row r="137" ht="30">
      <c r="A137" s="35" t="s">
        <v>94</v>
      </c>
      <c r="B137" s="42"/>
      <c r="C137" s="43"/>
      <c r="D137" s="43"/>
      <c r="E137" s="45" t="s">
        <v>1251</v>
      </c>
      <c r="F137" s="43"/>
      <c r="G137" s="43"/>
      <c r="H137" s="43"/>
      <c r="I137" s="43"/>
      <c r="J137" s="44"/>
    </row>
    <row r="138" ht="330">
      <c r="A138" s="35" t="s">
        <v>96</v>
      </c>
      <c r="B138" s="42"/>
      <c r="C138" s="43"/>
      <c r="D138" s="43"/>
      <c r="E138" s="37" t="s">
        <v>1083</v>
      </c>
      <c r="F138" s="43"/>
      <c r="G138" s="43"/>
      <c r="H138" s="43"/>
      <c r="I138" s="43"/>
      <c r="J138" s="44"/>
    </row>
    <row r="139">
      <c r="A139" s="35" t="s">
        <v>86</v>
      </c>
      <c r="B139" s="35">
        <v>32</v>
      </c>
      <c r="C139" s="36" t="s">
        <v>1218</v>
      </c>
      <c r="D139" s="35"/>
      <c r="E139" s="37" t="s">
        <v>1219</v>
      </c>
      <c r="F139" s="38" t="s">
        <v>118</v>
      </c>
      <c r="G139" s="39">
        <v>1</v>
      </c>
      <c r="H139" s="40">
        <v>0</v>
      </c>
      <c r="I139" s="40">
        <f>ROUND(G139*H139,P4)</f>
        <v>0</v>
      </c>
      <c r="J139" s="38" t="s">
        <v>91</v>
      </c>
      <c r="O139" s="41">
        <f>I139*0.21</f>
        <v>0</v>
      </c>
      <c r="P139">
        <v>3</v>
      </c>
    </row>
    <row r="140" ht="30">
      <c r="A140" s="35" t="s">
        <v>92</v>
      </c>
      <c r="B140" s="42"/>
      <c r="C140" s="43"/>
      <c r="D140" s="43"/>
      <c r="E140" s="37" t="s">
        <v>1269</v>
      </c>
      <c r="F140" s="43"/>
      <c r="G140" s="43"/>
      <c r="H140" s="43"/>
      <c r="I140" s="43"/>
      <c r="J140" s="44"/>
    </row>
    <row r="141" ht="30">
      <c r="A141" s="35" t="s">
        <v>94</v>
      </c>
      <c r="B141" s="42"/>
      <c r="C141" s="43"/>
      <c r="D141" s="43"/>
      <c r="E141" s="45" t="s">
        <v>95</v>
      </c>
      <c r="F141" s="43"/>
      <c r="G141" s="43"/>
      <c r="H141" s="43"/>
      <c r="I141" s="43"/>
      <c r="J141" s="44"/>
    </row>
    <row r="142" ht="90">
      <c r="A142" s="35" t="s">
        <v>96</v>
      </c>
      <c r="B142" s="42"/>
      <c r="C142" s="43"/>
      <c r="D142" s="43"/>
      <c r="E142" s="37" t="s">
        <v>1221</v>
      </c>
      <c r="F142" s="43"/>
      <c r="G142" s="43"/>
      <c r="H142" s="43"/>
      <c r="I142" s="43"/>
      <c r="J142" s="44"/>
    </row>
    <row r="143">
      <c r="A143" s="35" t="s">
        <v>86</v>
      </c>
      <c r="B143" s="35">
        <v>33</v>
      </c>
      <c r="C143" s="36" t="s">
        <v>1270</v>
      </c>
      <c r="D143" s="35" t="s">
        <v>88</v>
      </c>
      <c r="E143" s="37" t="s">
        <v>1271</v>
      </c>
      <c r="F143" s="38" t="s">
        <v>118</v>
      </c>
      <c r="G143" s="39">
        <v>1</v>
      </c>
      <c r="H143" s="40">
        <v>0</v>
      </c>
      <c r="I143" s="40">
        <f>ROUND(G143*H143,P4)</f>
        <v>0</v>
      </c>
      <c r="J143" s="38" t="s">
        <v>91</v>
      </c>
      <c r="O143" s="41">
        <f>I143*0.21</f>
        <v>0</v>
      </c>
      <c r="P143">
        <v>3</v>
      </c>
    </row>
    <row r="144">
      <c r="A144" s="35" t="s">
        <v>92</v>
      </c>
      <c r="B144" s="42"/>
      <c r="C144" s="43"/>
      <c r="D144" s="43"/>
      <c r="E144" s="37" t="s">
        <v>1272</v>
      </c>
      <c r="F144" s="43"/>
      <c r="G144" s="43"/>
      <c r="H144" s="43"/>
      <c r="I144" s="43"/>
      <c r="J144" s="44"/>
    </row>
    <row r="145" ht="30">
      <c r="A145" s="35" t="s">
        <v>94</v>
      </c>
      <c r="B145" s="42"/>
      <c r="C145" s="43"/>
      <c r="D145" s="43"/>
      <c r="E145" s="45" t="s">
        <v>95</v>
      </c>
      <c r="F145" s="43"/>
      <c r="G145" s="43"/>
      <c r="H145" s="43"/>
      <c r="I145" s="43"/>
      <c r="J145" s="44"/>
    </row>
    <row r="146" ht="90">
      <c r="A146" s="35" t="s">
        <v>96</v>
      </c>
      <c r="B146" s="42"/>
      <c r="C146" s="43"/>
      <c r="D146" s="43"/>
      <c r="E146" s="37" t="s">
        <v>1221</v>
      </c>
      <c r="F146" s="43"/>
      <c r="G146" s="43"/>
      <c r="H146" s="43"/>
      <c r="I146" s="43"/>
      <c r="J146" s="44"/>
    </row>
    <row r="147">
      <c r="A147" s="35" t="s">
        <v>86</v>
      </c>
      <c r="B147" s="35">
        <v>34</v>
      </c>
      <c r="C147" s="36" t="s">
        <v>1137</v>
      </c>
      <c r="D147" s="35" t="s">
        <v>88</v>
      </c>
      <c r="E147" s="37" t="s">
        <v>1138</v>
      </c>
      <c r="F147" s="38" t="s">
        <v>118</v>
      </c>
      <c r="G147" s="39">
        <v>1</v>
      </c>
      <c r="H147" s="40">
        <v>0</v>
      </c>
      <c r="I147" s="40">
        <f>ROUND(G147*H147,P4)</f>
        <v>0</v>
      </c>
      <c r="J147" s="38" t="s">
        <v>91</v>
      </c>
      <c r="O147" s="41">
        <f>I147*0.21</f>
        <v>0</v>
      </c>
      <c r="P147">
        <v>3</v>
      </c>
    </row>
    <row r="148" ht="75">
      <c r="A148" s="35" t="s">
        <v>92</v>
      </c>
      <c r="B148" s="42"/>
      <c r="C148" s="43"/>
      <c r="D148" s="43"/>
      <c r="E148" s="37" t="s">
        <v>1273</v>
      </c>
      <c r="F148" s="43"/>
      <c r="G148" s="43"/>
      <c r="H148" s="43"/>
      <c r="I148" s="43"/>
      <c r="J148" s="44"/>
    </row>
    <row r="149" ht="30">
      <c r="A149" s="35" t="s">
        <v>94</v>
      </c>
      <c r="B149" s="42"/>
      <c r="C149" s="43"/>
      <c r="D149" s="43"/>
      <c r="E149" s="45" t="s">
        <v>95</v>
      </c>
      <c r="F149" s="43"/>
      <c r="G149" s="43"/>
      <c r="H149" s="43"/>
      <c r="I149" s="43"/>
      <c r="J149" s="44"/>
    </row>
    <row r="150" ht="375">
      <c r="A150" s="35" t="s">
        <v>96</v>
      </c>
      <c r="B150" s="42"/>
      <c r="C150" s="43"/>
      <c r="D150" s="43"/>
      <c r="E150" s="37" t="s">
        <v>1140</v>
      </c>
      <c r="F150" s="43"/>
      <c r="G150" s="43"/>
      <c r="H150" s="43"/>
      <c r="I150" s="43"/>
      <c r="J150" s="44"/>
    </row>
    <row r="151">
      <c r="A151" s="35" t="s">
        <v>86</v>
      </c>
      <c r="B151" s="35">
        <v>35</v>
      </c>
      <c r="C151" s="36" t="s">
        <v>1222</v>
      </c>
      <c r="D151" s="35" t="s">
        <v>88</v>
      </c>
      <c r="E151" s="37" t="s">
        <v>1223</v>
      </c>
      <c r="F151" s="38" t="s">
        <v>118</v>
      </c>
      <c r="G151" s="39">
        <v>2</v>
      </c>
      <c r="H151" s="40">
        <v>0</v>
      </c>
      <c r="I151" s="40">
        <f>ROUND(G151*H151,P4)</f>
        <v>0</v>
      </c>
      <c r="J151" s="38" t="s">
        <v>91</v>
      </c>
      <c r="O151" s="41">
        <f>I151*0.21</f>
        <v>0</v>
      </c>
      <c r="P151">
        <v>3</v>
      </c>
    </row>
    <row r="152" ht="45">
      <c r="A152" s="35" t="s">
        <v>92</v>
      </c>
      <c r="B152" s="42"/>
      <c r="C152" s="43"/>
      <c r="D152" s="43"/>
      <c r="E152" s="37" t="s">
        <v>1224</v>
      </c>
      <c r="F152" s="43"/>
      <c r="G152" s="43"/>
      <c r="H152" s="43"/>
      <c r="I152" s="43"/>
      <c r="J152" s="44"/>
    </row>
    <row r="153" ht="30">
      <c r="A153" s="35" t="s">
        <v>94</v>
      </c>
      <c r="B153" s="42"/>
      <c r="C153" s="43"/>
      <c r="D153" s="43"/>
      <c r="E153" s="45" t="s">
        <v>133</v>
      </c>
      <c r="F153" s="43"/>
      <c r="G153" s="43"/>
      <c r="H153" s="43"/>
      <c r="I153" s="43"/>
      <c r="J153" s="44"/>
    </row>
    <row r="154" ht="60">
      <c r="A154" s="35" t="s">
        <v>96</v>
      </c>
      <c r="B154" s="42"/>
      <c r="C154" s="43"/>
      <c r="D154" s="43"/>
      <c r="E154" s="37" t="s">
        <v>1225</v>
      </c>
      <c r="F154" s="43"/>
      <c r="G154" s="43"/>
      <c r="H154" s="43"/>
      <c r="I154" s="43"/>
      <c r="J154" s="44"/>
    </row>
    <row r="155">
      <c r="A155" s="35" t="s">
        <v>86</v>
      </c>
      <c r="B155" s="35">
        <v>36</v>
      </c>
      <c r="C155" s="36" t="s">
        <v>1085</v>
      </c>
      <c r="D155" s="35" t="s">
        <v>88</v>
      </c>
      <c r="E155" s="37" t="s">
        <v>1086</v>
      </c>
      <c r="F155" s="38" t="s">
        <v>204</v>
      </c>
      <c r="G155" s="39">
        <v>13.5</v>
      </c>
      <c r="H155" s="40">
        <v>0</v>
      </c>
      <c r="I155" s="40">
        <f>ROUND(G155*H155,P4)</f>
        <v>0</v>
      </c>
      <c r="J155" s="38" t="s">
        <v>91</v>
      </c>
      <c r="O155" s="41">
        <f>I155*0.21</f>
        <v>0</v>
      </c>
      <c r="P155">
        <v>3</v>
      </c>
    </row>
    <row r="156">
      <c r="A156" s="35" t="s">
        <v>92</v>
      </c>
      <c r="B156" s="42"/>
      <c r="C156" s="43"/>
      <c r="D156" s="43"/>
      <c r="E156" s="37" t="s">
        <v>1087</v>
      </c>
      <c r="F156" s="43"/>
      <c r="G156" s="43"/>
      <c r="H156" s="43"/>
      <c r="I156" s="43"/>
      <c r="J156" s="44"/>
    </row>
    <row r="157" ht="30">
      <c r="A157" s="35" t="s">
        <v>94</v>
      </c>
      <c r="B157" s="42"/>
      <c r="C157" s="43"/>
      <c r="D157" s="43"/>
      <c r="E157" s="45" t="s">
        <v>1274</v>
      </c>
      <c r="F157" s="43"/>
      <c r="G157" s="43"/>
      <c r="H157" s="43"/>
      <c r="I157" s="43"/>
      <c r="J157" s="44"/>
    </row>
    <row r="158" ht="90">
      <c r="A158" s="35" t="s">
        <v>96</v>
      </c>
      <c r="B158" s="42"/>
      <c r="C158" s="43"/>
      <c r="D158" s="43"/>
      <c r="E158" s="37" t="s">
        <v>1088</v>
      </c>
      <c r="F158" s="43"/>
      <c r="G158" s="43"/>
      <c r="H158" s="43"/>
      <c r="I158" s="43"/>
      <c r="J158" s="44"/>
    </row>
    <row r="159">
      <c r="A159" s="35" t="s">
        <v>86</v>
      </c>
      <c r="B159" s="35">
        <v>37</v>
      </c>
      <c r="C159" s="36" t="s">
        <v>1145</v>
      </c>
      <c r="D159" s="35" t="s">
        <v>88</v>
      </c>
      <c r="E159" s="37" t="s">
        <v>1146</v>
      </c>
      <c r="F159" s="38" t="s">
        <v>204</v>
      </c>
      <c r="G159" s="39">
        <v>13.5</v>
      </c>
      <c r="H159" s="40">
        <v>0</v>
      </c>
      <c r="I159" s="40">
        <f>ROUND(G159*H159,P4)</f>
        <v>0</v>
      </c>
      <c r="J159" s="38" t="s">
        <v>91</v>
      </c>
      <c r="O159" s="41">
        <f>I159*0.21</f>
        <v>0</v>
      </c>
      <c r="P159">
        <v>3</v>
      </c>
    </row>
    <row r="160">
      <c r="A160" s="35" t="s">
        <v>92</v>
      </c>
      <c r="B160" s="42"/>
      <c r="C160" s="43"/>
      <c r="D160" s="43"/>
      <c r="E160" s="46" t="s">
        <v>88</v>
      </c>
      <c r="F160" s="43"/>
      <c r="G160" s="43"/>
      <c r="H160" s="43"/>
      <c r="I160" s="43"/>
      <c r="J160" s="44"/>
    </row>
    <row r="161" ht="30">
      <c r="A161" s="35" t="s">
        <v>94</v>
      </c>
      <c r="B161" s="42"/>
      <c r="C161" s="43"/>
      <c r="D161" s="43"/>
      <c r="E161" s="45" t="s">
        <v>1275</v>
      </c>
      <c r="F161" s="43"/>
      <c r="G161" s="43"/>
      <c r="H161" s="43"/>
      <c r="I161" s="43"/>
      <c r="J161" s="44"/>
    </row>
    <row r="162" ht="150">
      <c r="A162" s="35" t="s">
        <v>96</v>
      </c>
      <c r="B162" s="42"/>
      <c r="C162" s="43"/>
      <c r="D162" s="43"/>
      <c r="E162" s="37" t="s">
        <v>1093</v>
      </c>
      <c r="F162" s="43"/>
      <c r="G162" s="43"/>
      <c r="H162" s="43"/>
      <c r="I162" s="43"/>
      <c r="J162" s="44"/>
    </row>
    <row r="163">
      <c r="A163" s="35" t="s">
        <v>86</v>
      </c>
      <c r="B163" s="35">
        <v>38</v>
      </c>
      <c r="C163" s="36" t="s">
        <v>1094</v>
      </c>
      <c r="D163" s="35" t="s">
        <v>88</v>
      </c>
      <c r="E163" s="37" t="s">
        <v>1095</v>
      </c>
      <c r="F163" s="38" t="s">
        <v>204</v>
      </c>
      <c r="G163" s="39">
        <v>13.5</v>
      </c>
      <c r="H163" s="40">
        <v>0</v>
      </c>
      <c r="I163" s="40">
        <f>ROUND(G163*H163,P4)</f>
        <v>0</v>
      </c>
      <c r="J163" s="38" t="s">
        <v>91</v>
      </c>
      <c r="O163" s="41">
        <f>I163*0.21</f>
        <v>0</v>
      </c>
      <c r="P163">
        <v>3</v>
      </c>
    </row>
    <row r="164">
      <c r="A164" s="35" t="s">
        <v>92</v>
      </c>
      <c r="B164" s="42"/>
      <c r="C164" s="43"/>
      <c r="D164" s="43"/>
      <c r="E164" s="46" t="s">
        <v>88</v>
      </c>
      <c r="F164" s="43"/>
      <c r="G164" s="43"/>
      <c r="H164" s="43"/>
      <c r="I164" s="43"/>
      <c r="J164" s="44"/>
    </row>
    <row r="165" ht="30">
      <c r="A165" s="35" t="s">
        <v>94</v>
      </c>
      <c r="B165" s="42"/>
      <c r="C165" s="43"/>
      <c r="D165" s="43"/>
      <c r="E165" s="45" t="s">
        <v>1274</v>
      </c>
      <c r="F165" s="43"/>
      <c r="G165" s="43"/>
      <c r="H165" s="43"/>
      <c r="I165" s="43"/>
      <c r="J165" s="44"/>
    </row>
    <row r="166" ht="90">
      <c r="A166" s="35" t="s">
        <v>96</v>
      </c>
      <c r="B166" s="42"/>
      <c r="C166" s="43"/>
      <c r="D166" s="43"/>
      <c r="E166" s="37" t="s">
        <v>1097</v>
      </c>
      <c r="F166" s="43"/>
      <c r="G166" s="43"/>
      <c r="H166" s="43"/>
      <c r="I166" s="43"/>
      <c r="J166" s="44"/>
    </row>
    <row r="167">
      <c r="A167" s="29" t="s">
        <v>83</v>
      </c>
      <c r="B167" s="30"/>
      <c r="C167" s="31" t="s">
        <v>200</v>
      </c>
      <c r="D167" s="32"/>
      <c r="E167" s="29" t="s">
        <v>201</v>
      </c>
      <c r="F167" s="32"/>
      <c r="G167" s="32"/>
      <c r="H167" s="32"/>
      <c r="I167" s="33">
        <f>SUMIFS(I168:I183,A168:A183,"P")</f>
        <v>0</v>
      </c>
      <c r="J167" s="34"/>
    </row>
    <row r="168">
      <c r="A168" s="35" t="s">
        <v>86</v>
      </c>
      <c r="B168" s="35">
        <v>39</v>
      </c>
      <c r="C168" s="36" t="s">
        <v>1226</v>
      </c>
      <c r="D168" s="35"/>
      <c r="E168" s="37" t="s">
        <v>1227</v>
      </c>
      <c r="F168" s="38" t="s">
        <v>118</v>
      </c>
      <c r="G168" s="39">
        <v>1</v>
      </c>
      <c r="H168" s="40">
        <v>0</v>
      </c>
      <c r="I168" s="40">
        <f>ROUND(G168*H168,P4)</f>
        <v>0</v>
      </c>
      <c r="J168" s="38" t="s">
        <v>112</v>
      </c>
      <c r="O168" s="41">
        <f>I168*0.21</f>
        <v>0</v>
      </c>
      <c r="P168">
        <v>3</v>
      </c>
    </row>
    <row r="169" ht="30">
      <c r="A169" s="35" t="s">
        <v>92</v>
      </c>
      <c r="B169" s="42"/>
      <c r="C169" s="43"/>
      <c r="D169" s="43"/>
      <c r="E169" s="37" t="s">
        <v>1276</v>
      </c>
      <c r="F169" s="43"/>
      <c r="G169" s="43"/>
      <c r="H169" s="43"/>
      <c r="I169" s="43"/>
      <c r="J169" s="44"/>
    </row>
    <row r="170" ht="30">
      <c r="A170" s="35" t="s">
        <v>94</v>
      </c>
      <c r="B170" s="42"/>
      <c r="C170" s="43"/>
      <c r="D170" s="43"/>
      <c r="E170" s="45" t="s">
        <v>95</v>
      </c>
      <c r="F170" s="43"/>
      <c r="G170" s="43"/>
      <c r="H170" s="43"/>
      <c r="I170" s="43"/>
      <c r="J170" s="44"/>
    </row>
    <row r="171">
      <c r="A171" s="35" t="s">
        <v>96</v>
      </c>
      <c r="B171" s="42"/>
      <c r="C171" s="43"/>
      <c r="D171" s="43"/>
      <c r="E171" s="46"/>
      <c r="F171" s="43"/>
      <c r="G171" s="43"/>
      <c r="H171" s="43"/>
      <c r="I171" s="43"/>
      <c r="J171" s="44"/>
    </row>
    <row r="172">
      <c r="A172" s="35" t="s">
        <v>86</v>
      </c>
      <c r="B172" s="35">
        <v>40</v>
      </c>
      <c r="C172" s="36" t="s">
        <v>1229</v>
      </c>
      <c r="D172" s="35" t="s">
        <v>110</v>
      </c>
      <c r="E172" s="37" t="s">
        <v>1230</v>
      </c>
      <c r="F172" s="38" t="s">
        <v>90</v>
      </c>
      <c r="G172" s="39">
        <v>1</v>
      </c>
      <c r="H172" s="40">
        <v>0</v>
      </c>
      <c r="I172" s="40">
        <f>ROUND(G172*H172,P4)</f>
        <v>0</v>
      </c>
      <c r="J172" s="38" t="s">
        <v>112</v>
      </c>
      <c r="O172" s="41">
        <f>I172*0.21</f>
        <v>0</v>
      </c>
      <c r="P172">
        <v>3</v>
      </c>
    </row>
    <row r="173" ht="30">
      <c r="A173" s="35" t="s">
        <v>92</v>
      </c>
      <c r="B173" s="42"/>
      <c r="C173" s="43"/>
      <c r="D173" s="43"/>
      <c r="E173" s="37" t="s">
        <v>1277</v>
      </c>
      <c r="F173" s="43"/>
      <c r="G173" s="43"/>
      <c r="H173" s="43"/>
      <c r="I173" s="43"/>
      <c r="J173" s="44"/>
    </row>
    <row r="174" ht="30">
      <c r="A174" s="35" t="s">
        <v>94</v>
      </c>
      <c r="B174" s="42"/>
      <c r="C174" s="43"/>
      <c r="D174" s="43"/>
      <c r="E174" s="45" t="s">
        <v>95</v>
      </c>
      <c r="F174" s="43"/>
      <c r="G174" s="43"/>
      <c r="H174" s="43"/>
      <c r="I174" s="43"/>
      <c r="J174" s="44"/>
    </row>
    <row r="175">
      <c r="A175" s="35" t="s">
        <v>96</v>
      </c>
      <c r="B175" s="42"/>
      <c r="C175" s="43"/>
      <c r="D175" s="43"/>
      <c r="E175" s="46"/>
      <c r="F175" s="43"/>
      <c r="G175" s="43"/>
      <c r="H175" s="43"/>
      <c r="I175" s="43"/>
      <c r="J175" s="44"/>
    </row>
    <row r="176">
      <c r="A176" s="35" t="s">
        <v>86</v>
      </c>
      <c r="B176" s="35">
        <v>41</v>
      </c>
      <c r="C176" s="36" t="s">
        <v>1229</v>
      </c>
      <c r="D176" s="35" t="s">
        <v>114</v>
      </c>
      <c r="E176" s="37" t="s">
        <v>1230</v>
      </c>
      <c r="F176" s="38" t="s">
        <v>90</v>
      </c>
      <c r="G176" s="39">
        <v>1</v>
      </c>
      <c r="H176" s="40">
        <v>0</v>
      </c>
      <c r="I176" s="40">
        <f>ROUND(G176*H176,P4)</f>
        <v>0</v>
      </c>
      <c r="J176" s="38" t="s">
        <v>112</v>
      </c>
      <c r="O176" s="41">
        <f>I176*0.21</f>
        <v>0</v>
      </c>
      <c r="P176">
        <v>3</v>
      </c>
    </row>
    <row r="177" ht="30">
      <c r="A177" s="35" t="s">
        <v>92</v>
      </c>
      <c r="B177" s="42"/>
      <c r="C177" s="43"/>
      <c r="D177" s="43"/>
      <c r="E177" s="37" t="s">
        <v>1278</v>
      </c>
      <c r="F177" s="43"/>
      <c r="G177" s="43"/>
      <c r="H177" s="43"/>
      <c r="I177" s="43"/>
      <c r="J177" s="44"/>
    </row>
    <row r="178" ht="30">
      <c r="A178" s="35" t="s">
        <v>94</v>
      </c>
      <c r="B178" s="42"/>
      <c r="C178" s="43"/>
      <c r="D178" s="43"/>
      <c r="E178" s="45" t="s">
        <v>95</v>
      </c>
      <c r="F178" s="43"/>
      <c r="G178" s="43"/>
      <c r="H178" s="43"/>
      <c r="I178" s="43"/>
      <c r="J178" s="44"/>
    </row>
    <row r="179">
      <c r="A179" s="35" t="s">
        <v>96</v>
      </c>
      <c r="B179" s="42"/>
      <c r="C179" s="43"/>
      <c r="D179" s="43"/>
      <c r="E179" s="46"/>
      <c r="F179" s="43"/>
      <c r="G179" s="43"/>
      <c r="H179" s="43"/>
      <c r="I179" s="43"/>
      <c r="J179" s="44"/>
    </row>
    <row r="180">
      <c r="A180" s="35" t="s">
        <v>86</v>
      </c>
      <c r="B180" s="35">
        <v>42</v>
      </c>
      <c r="C180" s="36" t="s">
        <v>1229</v>
      </c>
      <c r="D180" s="35" t="s">
        <v>299</v>
      </c>
      <c r="E180" s="37" t="s">
        <v>1230</v>
      </c>
      <c r="F180" s="38" t="s">
        <v>90</v>
      </c>
      <c r="G180" s="39">
        <v>1</v>
      </c>
      <c r="H180" s="40">
        <v>0</v>
      </c>
      <c r="I180" s="40">
        <f>ROUND(G180*H180,P4)</f>
        <v>0</v>
      </c>
      <c r="J180" s="38" t="s">
        <v>112</v>
      </c>
      <c r="O180" s="41">
        <f>I180*0.21</f>
        <v>0</v>
      </c>
      <c r="P180">
        <v>3</v>
      </c>
    </row>
    <row r="181" ht="30">
      <c r="A181" s="35" t="s">
        <v>92</v>
      </c>
      <c r="B181" s="42"/>
      <c r="C181" s="43"/>
      <c r="D181" s="43"/>
      <c r="E181" s="37" t="s">
        <v>1279</v>
      </c>
      <c r="F181" s="43"/>
      <c r="G181" s="43"/>
      <c r="H181" s="43"/>
      <c r="I181" s="43"/>
      <c r="J181" s="44"/>
    </row>
    <row r="182" ht="30">
      <c r="A182" s="35" t="s">
        <v>94</v>
      </c>
      <c r="B182" s="42"/>
      <c r="C182" s="43"/>
      <c r="D182" s="43"/>
      <c r="E182" s="45" t="s">
        <v>95</v>
      </c>
      <c r="F182" s="43"/>
      <c r="G182" s="43"/>
      <c r="H182" s="43"/>
      <c r="I182" s="43"/>
      <c r="J182" s="44"/>
    </row>
    <row r="183">
      <c r="A183" s="35" t="s">
        <v>96</v>
      </c>
      <c r="B183" s="47"/>
      <c r="C183" s="48"/>
      <c r="D183" s="48"/>
      <c r="E183" s="50"/>
      <c r="F183" s="48"/>
      <c r="G183" s="48"/>
      <c r="H183" s="48"/>
      <c r="I183" s="48"/>
      <c r="J18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53</v>
      </c>
      <c r="I3" s="23">
        <f>SUMIFS(I8:I100,A8:A100,"SD")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53</v>
      </c>
      <c r="D4" s="20"/>
      <c r="E4" s="21" t="s">
        <v>54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SUMIFS(I9:I20,A9:A20,"P")</f>
        <v>0</v>
      </c>
      <c r="J8" s="34"/>
    </row>
    <row r="9" ht="30">
      <c r="A9" s="35" t="s">
        <v>86</v>
      </c>
      <c r="B9" s="35">
        <v>1</v>
      </c>
      <c r="C9" s="36" t="s">
        <v>158</v>
      </c>
      <c r="D9" s="35" t="s">
        <v>88</v>
      </c>
      <c r="E9" s="37" t="s">
        <v>159</v>
      </c>
      <c r="F9" s="38" t="s">
        <v>160</v>
      </c>
      <c r="G9" s="39">
        <v>0.20000000000000001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90">
      <c r="A10" s="35" t="s">
        <v>92</v>
      </c>
      <c r="B10" s="42"/>
      <c r="C10" s="43"/>
      <c r="D10" s="43"/>
      <c r="E10" s="37" t="s">
        <v>1280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1281</v>
      </c>
      <c r="F11" s="43"/>
      <c r="G11" s="43"/>
      <c r="H11" s="43"/>
      <c r="I11" s="43"/>
      <c r="J11" s="44"/>
    </row>
    <row r="12" ht="90">
      <c r="A12" s="35" t="s">
        <v>96</v>
      </c>
      <c r="B12" s="42"/>
      <c r="C12" s="43"/>
      <c r="D12" s="43"/>
      <c r="E12" s="37" t="s">
        <v>230</v>
      </c>
      <c r="F12" s="43"/>
      <c r="G12" s="43"/>
      <c r="H12" s="43"/>
      <c r="I12" s="43"/>
      <c r="J12" s="44"/>
    </row>
    <row r="13" ht="30">
      <c r="A13" s="35" t="s">
        <v>86</v>
      </c>
      <c r="B13" s="35">
        <v>2</v>
      </c>
      <c r="C13" s="36" t="s">
        <v>231</v>
      </c>
      <c r="D13" s="35" t="s">
        <v>88</v>
      </c>
      <c r="E13" s="37" t="s">
        <v>159</v>
      </c>
      <c r="F13" s="38" t="s">
        <v>160</v>
      </c>
      <c r="G13" s="39">
        <v>255.59999999999999</v>
      </c>
      <c r="H13" s="40">
        <v>0</v>
      </c>
      <c r="I13" s="40">
        <f>ROUND(G13*H13,P4)</f>
        <v>0</v>
      </c>
      <c r="J13" s="38" t="s">
        <v>112</v>
      </c>
      <c r="O13" s="41">
        <f>I13*0.21</f>
        <v>0</v>
      </c>
      <c r="P13">
        <v>3</v>
      </c>
    </row>
    <row r="14" ht="30">
      <c r="A14" s="35" t="s">
        <v>92</v>
      </c>
      <c r="B14" s="42"/>
      <c r="C14" s="43"/>
      <c r="D14" s="43"/>
      <c r="E14" s="37" t="s">
        <v>282</v>
      </c>
      <c r="F14" s="43"/>
      <c r="G14" s="43"/>
      <c r="H14" s="43"/>
      <c r="I14" s="43"/>
      <c r="J14" s="44"/>
    </row>
    <row r="15" ht="30">
      <c r="A15" s="35" t="s">
        <v>94</v>
      </c>
      <c r="B15" s="42"/>
      <c r="C15" s="43"/>
      <c r="D15" s="43"/>
      <c r="E15" s="45" t="s">
        <v>1282</v>
      </c>
      <c r="F15" s="43"/>
      <c r="G15" s="43"/>
      <c r="H15" s="43"/>
      <c r="I15" s="43"/>
      <c r="J15" s="44"/>
    </row>
    <row r="16" ht="135">
      <c r="A16" s="35" t="s">
        <v>96</v>
      </c>
      <c r="B16" s="42"/>
      <c r="C16" s="43"/>
      <c r="D16" s="43"/>
      <c r="E16" s="37" t="s">
        <v>234</v>
      </c>
      <c r="F16" s="43"/>
      <c r="G16" s="43"/>
      <c r="H16" s="43"/>
      <c r="I16" s="43"/>
      <c r="J16" s="44"/>
    </row>
    <row r="17">
      <c r="A17" s="35" t="s">
        <v>86</v>
      </c>
      <c r="B17" s="35">
        <v>3</v>
      </c>
      <c r="C17" s="36" t="s">
        <v>1283</v>
      </c>
      <c r="D17" s="35" t="s">
        <v>88</v>
      </c>
      <c r="E17" s="37" t="s">
        <v>1284</v>
      </c>
      <c r="F17" s="38" t="s">
        <v>90</v>
      </c>
      <c r="G17" s="39">
        <v>1</v>
      </c>
      <c r="H17" s="40">
        <v>0</v>
      </c>
      <c r="I17" s="40">
        <f>ROUND(G17*H17,P4)</f>
        <v>0</v>
      </c>
      <c r="J17" s="38" t="s">
        <v>91</v>
      </c>
      <c r="O17" s="41">
        <f>I17*0.21</f>
        <v>0</v>
      </c>
      <c r="P17">
        <v>3</v>
      </c>
    </row>
    <row r="18">
      <c r="A18" s="35" t="s">
        <v>92</v>
      </c>
      <c r="B18" s="42"/>
      <c r="C18" s="43"/>
      <c r="D18" s="43"/>
      <c r="E18" s="37" t="s">
        <v>1285</v>
      </c>
      <c r="F18" s="43"/>
      <c r="G18" s="43"/>
      <c r="H18" s="43"/>
      <c r="I18" s="43"/>
      <c r="J18" s="44"/>
    </row>
    <row r="19" ht="30">
      <c r="A19" s="35" t="s">
        <v>94</v>
      </c>
      <c r="B19" s="42"/>
      <c r="C19" s="43"/>
      <c r="D19" s="43"/>
      <c r="E19" s="45" t="s">
        <v>95</v>
      </c>
      <c r="F19" s="43"/>
      <c r="G19" s="43"/>
      <c r="H19" s="43"/>
      <c r="I19" s="43"/>
      <c r="J19" s="44"/>
    </row>
    <row r="20" ht="60">
      <c r="A20" s="35" t="s">
        <v>96</v>
      </c>
      <c r="B20" s="42"/>
      <c r="C20" s="43"/>
      <c r="D20" s="43"/>
      <c r="E20" s="37" t="s">
        <v>1286</v>
      </c>
      <c r="F20" s="43"/>
      <c r="G20" s="43"/>
      <c r="H20" s="43"/>
      <c r="I20" s="43"/>
      <c r="J20" s="44"/>
    </row>
    <row r="21">
      <c r="A21" s="29" t="s">
        <v>83</v>
      </c>
      <c r="B21" s="30"/>
      <c r="C21" s="31" t="s">
        <v>110</v>
      </c>
      <c r="D21" s="32"/>
      <c r="E21" s="29" t="s">
        <v>164</v>
      </c>
      <c r="F21" s="32"/>
      <c r="G21" s="32"/>
      <c r="H21" s="32"/>
      <c r="I21" s="33">
        <f>SUMIFS(I22:I41,A22:A41,"P")</f>
        <v>0</v>
      </c>
      <c r="J21" s="34"/>
    </row>
    <row r="22">
      <c r="A22" s="35" t="s">
        <v>86</v>
      </c>
      <c r="B22" s="35">
        <v>4</v>
      </c>
      <c r="C22" s="36" t="s">
        <v>187</v>
      </c>
      <c r="D22" s="35" t="s">
        <v>88</v>
      </c>
      <c r="E22" s="37" t="s">
        <v>188</v>
      </c>
      <c r="F22" s="38" t="s">
        <v>167</v>
      </c>
      <c r="G22" s="39">
        <v>488.19999999999999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45">
      <c r="A23" s="35" t="s">
        <v>92</v>
      </c>
      <c r="B23" s="42"/>
      <c r="C23" s="43"/>
      <c r="D23" s="43"/>
      <c r="E23" s="37" t="s">
        <v>1059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1287</v>
      </c>
      <c r="F24" s="43"/>
      <c r="G24" s="43"/>
      <c r="H24" s="43"/>
      <c r="I24" s="43"/>
      <c r="J24" s="44"/>
    </row>
    <row r="25" ht="405">
      <c r="A25" s="35" t="s">
        <v>96</v>
      </c>
      <c r="B25" s="42"/>
      <c r="C25" s="43"/>
      <c r="D25" s="43"/>
      <c r="E25" s="37" t="s">
        <v>191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192</v>
      </c>
      <c r="D26" s="35" t="s">
        <v>110</v>
      </c>
      <c r="E26" s="37" t="s">
        <v>193</v>
      </c>
      <c r="F26" s="38" t="s">
        <v>167</v>
      </c>
      <c r="G26" s="39">
        <v>488.19999999999999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 ht="30">
      <c r="A27" s="35" t="s">
        <v>92</v>
      </c>
      <c r="B27" s="42"/>
      <c r="C27" s="43"/>
      <c r="D27" s="43"/>
      <c r="E27" s="37" t="s">
        <v>1288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1289</v>
      </c>
      <c r="F28" s="43"/>
      <c r="G28" s="43"/>
      <c r="H28" s="43"/>
      <c r="I28" s="43"/>
      <c r="J28" s="44"/>
    </row>
    <row r="29" ht="409.5">
      <c r="A29" s="35" t="s">
        <v>96</v>
      </c>
      <c r="B29" s="42"/>
      <c r="C29" s="43"/>
      <c r="D29" s="43"/>
      <c r="E29" s="37" t="s">
        <v>195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192</v>
      </c>
      <c r="D30" s="35" t="s">
        <v>114</v>
      </c>
      <c r="E30" s="37" t="s">
        <v>193</v>
      </c>
      <c r="F30" s="38" t="s">
        <v>167</v>
      </c>
      <c r="G30" s="39">
        <v>127.8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 ht="30">
      <c r="A31" s="35" t="s">
        <v>92</v>
      </c>
      <c r="B31" s="42"/>
      <c r="C31" s="43"/>
      <c r="D31" s="43"/>
      <c r="E31" s="37" t="s">
        <v>1290</v>
      </c>
      <c r="F31" s="43"/>
      <c r="G31" s="43"/>
      <c r="H31" s="43"/>
      <c r="I31" s="43"/>
      <c r="J31" s="44"/>
    </row>
    <row r="32" ht="45">
      <c r="A32" s="35" t="s">
        <v>94</v>
      </c>
      <c r="B32" s="42"/>
      <c r="C32" s="43"/>
      <c r="D32" s="43"/>
      <c r="E32" s="45" t="s">
        <v>1291</v>
      </c>
      <c r="F32" s="43"/>
      <c r="G32" s="43"/>
      <c r="H32" s="43"/>
      <c r="I32" s="43"/>
      <c r="J32" s="44"/>
    </row>
    <row r="33" ht="409.5">
      <c r="A33" s="35" t="s">
        <v>96</v>
      </c>
      <c r="B33" s="42"/>
      <c r="C33" s="43"/>
      <c r="D33" s="43"/>
      <c r="E33" s="37" t="s">
        <v>195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196</v>
      </c>
      <c r="D34" s="35" t="s">
        <v>88</v>
      </c>
      <c r="E34" s="37" t="s">
        <v>197</v>
      </c>
      <c r="F34" s="38" t="s">
        <v>167</v>
      </c>
      <c r="G34" s="39">
        <v>488.19999999999999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 ht="30">
      <c r="A35" s="35" t="s">
        <v>92</v>
      </c>
      <c r="B35" s="42"/>
      <c r="C35" s="43"/>
      <c r="D35" s="43"/>
      <c r="E35" s="37" t="s">
        <v>1292</v>
      </c>
      <c r="F35" s="43"/>
      <c r="G35" s="43"/>
      <c r="H35" s="43"/>
      <c r="I35" s="43"/>
      <c r="J35" s="44"/>
    </row>
    <row r="36" ht="60">
      <c r="A36" s="35" t="s">
        <v>94</v>
      </c>
      <c r="B36" s="42"/>
      <c r="C36" s="43"/>
      <c r="D36" s="43"/>
      <c r="E36" s="45" t="s">
        <v>1293</v>
      </c>
      <c r="F36" s="43"/>
      <c r="G36" s="43"/>
      <c r="H36" s="43"/>
      <c r="I36" s="43"/>
      <c r="J36" s="44"/>
    </row>
    <row r="37" ht="330">
      <c r="A37" s="35" t="s">
        <v>96</v>
      </c>
      <c r="B37" s="42"/>
      <c r="C37" s="43"/>
      <c r="D37" s="43"/>
      <c r="E37" s="37" t="s">
        <v>199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367</v>
      </c>
      <c r="D38" s="35" t="s">
        <v>88</v>
      </c>
      <c r="E38" s="37" t="s">
        <v>368</v>
      </c>
      <c r="F38" s="38" t="s">
        <v>167</v>
      </c>
      <c r="G38" s="39">
        <v>114.3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30">
      <c r="A39" s="35" t="s">
        <v>92</v>
      </c>
      <c r="B39" s="42"/>
      <c r="C39" s="43"/>
      <c r="D39" s="43"/>
      <c r="E39" s="37" t="s">
        <v>1294</v>
      </c>
      <c r="F39" s="43"/>
      <c r="G39" s="43"/>
      <c r="H39" s="43"/>
      <c r="I39" s="43"/>
      <c r="J39" s="44"/>
    </row>
    <row r="40" ht="30">
      <c r="A40" s="35" t="s">
        <v>94</v>
      </c>
      <c r="B40" s="42"/>
      <c r="C40" s="43"/>
      <c r="D40" s="43"/>
      <c r="E40" s="45" t="s">
        <v>1295</v>
      </c>
      <c r="F40" s="43"/>
      <c r="G40" s="43"/>
      <c r="H40" s="43"/>
      <c r="I40" s="43"/>
      <c r="J40" s="44"/>
    </row>
    <row r="41" ht="409.5">
      <c r="A41" s="35" t="s">
        <v>96</v>
      </c>
      <c r="B41" s="42"/>
      <c r="C41" s="43"/>
      <c r="D41" s="43"/>
      <c r="E41" s="37" t="s">
        <v>371</v>
      </c>
      <c r="F41" s="43"/>
      <c r="G41" s="43"/>
      <c r="H41" s="43"/>
      <c r="I41" s="43"/>
      <c r="J41" s="44"/>
    </row>
    <row r="42">
      <c r="A42" s="29" t="s">
        <v>83</v>
      </c>
      <c r="B42" s="30"/>
      <c r="C42" s="31" t="s">
        <v>387</v>
      </c>
      <c r="D42" s="32"/>
      <c r="E42" s="29" t="s">
        <v>388</v>
      </c>
      <c r="F42" s="32"/>
      <c r="G42" s="32"/>
      <c r="H42" s="32"/>
      <c r="I42" s="33">
        <f>SUMIFS(I43:I46,A43:A46,"P")</f>
        <v>0</v>
      </c>
      <c r="J42" s="34"/>
    </row>
    <row r="43">
      <c r="A43" s="35" t="s">
        <v>86</v>
      </c>
      <c r="B43" s="35">
        <v>9</v>
      </c>
      <c r="C43" s="36" t="s">
        <v>398</v>
      </c>
      <c r="D43" s="35" t="s">
        <v>88</v>
      </c>
      <c r="E43" s="37" t="s">
        <v>399</v>
      </c>
      <c r="F43" s="38" t="s">
        <v>167</v>
      </c>
      <c r="G43" s="39">
        <v>13.5</v>
      </c>
      <c r="H43" s="40">
        <v>0</v>
      </c>
      <c r="I43" s="40">
        <f>ROUND(G43*H43,P4)</f>
        <v>0</v>
      </c>
      <c r="J43" s="38" t="s">
        <v>91</v>
      </c>
      <c r="O43" s="41">
        <f>I43*0.21</f>
        <v>0</v>
      </c>
      <c r="P43">
        <v>3</v>
      </c>
    </row>
    <row r="44">
      <c r="A44" s="35" t="s">
        <v>92</v>
      </c>
      <c r="B44" s="42"/>
      <c r="C44" s="43"/>
      <c r="D44" s="43"/>
      <c r="E44" s="37" t="s">
        <v>1296</v>
      </c>
      <c r="F44" s="43"/>
      <c r="G44" s="43"/>
      <c r="H44" s="43"/>
      <c r="I44" s="43"/>
      <c r="J44" s="44"/>
    </row>
    <row r="45" ht="30">
      <c r="A45" s="35" t="s">
        <v>94</v>
      </c>
      <c r="B45" s="42"/>
      <c r="C45" s="43"/>
      <c r="D45" s="43"/>
      <c r="E45" s="45" t="s">
        <v>1297</v>
      </c>
      <c r="F45" s="43"/>
      <c r="G45" s="43"/>
      <c r="H45" s="43"/>
      <c r="I45" s="43"/>
      <c r="J45" s="44"/>
    </row>
    <row r="46" ht="105">
      <c r="A46" s="35" t="s">
        <v>96</v>
      </c>
      <c r="B46" s="42"/>
      <c r="C46" s="43"/>
      <c r="D46" s="43"/>
      <c r="E46" s="37" t="s">
        <v>386</v>
      </c>
      <c r="F46" s="43"/>
      <c r="G46" s="43"/>
      <c r="H46" s="43"/>
      <c r="I46" s="43"/>
      <c r="J46" s="44"/>
    </row>
    <row r="47">
      <c r="A47" s="29" t="s">
        <v>83</v>
      </c>
      <c r="B47" s="30"/>
      <c r="C47" s="31" t="s">
        <v>468</v>
      </c>
      <c r="D47" s="32"/>
      <c r="E47" s="29" t="s">
        <v>469</v>
      </c>
      <c r="F47" s="32"/>
      <c r="G47" s="32"/>
      <c r="H47" s="32"/>
      <c r="I47" s="33">
        <f>SUMIFS(I48:I87,A48:A87,"P")</f>
        <v>0</v>
      </c>
      <c r="J47" s="34"/>
    </row>
    <row r="48">
      <c r="A48" s="35" t="s">
        <v>86</v>
      </c>
      <c r="B48" s="35">
        <v>10</v>
      </c>
      <c r="C48" s="36" t="s">
        <v>1298</v>
      </c>
      <c r="D48" s="35"/>
      <c r="E48" s="37" t="s">
        <v>1299</v>
      </c>
      <c r="F48" s="38" t="s">
        <v>204</v>
      </c>
      <c r="G48" s="39">
        <v>150</v>
      </c>
      <c r="H48" s="40">
        <v>0</v>
      </c>
      <c r="I48" s="40">
        <f>ROUND(G48*H48,P4)</f>
        <v>0</v>
      </c>
      <c r="J48" s="38" t="s">
        <v>91</v>
      </c>
      <c r="O48" s="41">
        <f>I48*0.21</f>
        <v>0</v>
      </c>
      <c r="P48">
        <v>3</v>
      </c>
    </row>
    <row r="49" ht="30">
      <c r="A49" s="35" t="s">
        <v>92</v>
      </c>
      <c r="B49" s="42"/>
      <c r="C49" s="43"/>
      <c r="D49" s="43"/>
      <c r="E49" s="37" t="s">
        <v>1300</v>
      </c>
      <c r="F49" s="43"/>
      <c r="G49" s="43"/>
      <c r="H49" s="43"/>
      <c r="I49" s="43"/>
      <c r="J49" s="44"/>
    </row>
    <row r="50" ht="30">
      <c r="A50" s="35" t="s">
        <v>94</v>
      </c>
      <c r="B50" s="42"/>
      <c r="C50" s="43"/>
      <c r="D50" s="43"/>
      <c r="E50" s="45" t="s">
        <v>492</v>
      </c>
      <c r="F50" s="43"/>
      <c r="G50" s="43"/>
      <c r="H50" s="43"/>
      <c r="I50" s="43"/>
      <c r="J50" s="44"/>
    </row>
    <row r="51" ht="345">
      <c r="A51" s="35" t="s">
        <v>96</v>
      </c>
      <c r="B51" s="42"/>
      <c r="C51" s="43"/>
      <c r="D51" s="43"/>
      <c r="E51" s="37" t="s">
        <v>1301</v>
      </c>
      <c r="F51" s="43"/>
      <c r="G51" s="43"/>
      <c r="H51" s="43"/>
      <c r="I51" s="43"/>
      <c r="J51" s="44"/>
    </row>
    <row r="52">
      <c r="A52" s="35" t="s">
        <v>86</v>
      </c>
      <c r="B52" s="35">
        <v>11</v>
      </c>
      <c r="C52" s="36" t="s">
        <v>1302</v>
      </c>
      <c r="D52" s="35" t="s">
        <v>88</v>
      </c>
      <c r="E52" s="37" t="s">
        <v>1303</v>
      </c>
      <c r="F52" s="38" t="s">
        <v>204</v>
      </c>
      <c r="G52" s="39">
        <v>6</v>
      </c>
      <c r="H52" s="40">
        <v>0</v>
      </c>
      <c r="I52" s="40">
        <f>ROUND(G52*H52,P4)</f>
        <v>0</v>
      </c>
      <c r="J52" s="38" t="s">
        <v>91</v>
      </c>
      <c r="O52" s="41">
        <f>I52*0.21</f>
        <v>0</v>
      </c>
      <c r="P52">
        <v>3</v>
      </c>
    </row>
    <row r="53" ht="45">
      <c r="A53" s="35" t="s">
        <v>92</v>
      </c>
      <c r="B53" s="42"/>
      <c r="C53" s="43"/>
      <c r="D53" s="43"/>
      <c r="E53" s="37" t="s">
        <v>1304</v>
      </c>
      <c r="F53" s="43"/>
      <c r="G53" s="43"/>
      <c r="H53" s="43"/>
      <c r="I53" s="43"/>
      <c r="J53" s="44"/>
    </row>
    <row r="54" ht="30">
      <c r="A54" s="35" t="s">
        <v>94</v>
      </c>
      <c r="B54" s="42"/>
      <c r="C54" s="43"/>
      <c r="D54" s="43"/>
      <c r="E54" s="45" t="s">
        <v>778</v>
      </c>
      <c r="F54" s="43"/>
      <c r="G54" s="43"/>
      <c r="H54" s="43"/>
      <c r="I54" s="43"/>
      <c r="J54" s="44"/>
    </row>
    <row r="55" ht="345">
      <c r="A55" s="35" t="s">
        <v>96</v>
      </c>
      <c r="B55" s="42"/>
      <c r="C55" s="43"/>
      <c r="D55" s="43"/>
      <c r="E55" s="37" t="s">
        <v>1301</v>
      </c>
      <c r="F55" s="43"/>
      <c r="G55" s="43"/>
      <c r="H55" s="43"/>
      <c r="I55" s="43"/>
      <c r="J55" s="44"/>
    </row>
    <row r="56">
      <c r="A56" s="35" t="s">
        <v>86</v>
      </c>
      <c r="B56" s="35">
        <v>12</v>
      </c>
      <c r="C56" s="36" t="s">
        <v>1305</v>
      </c>
      <c r="D56" s="35"/>
      <c r="E56" s="37" t="s">
        <v>1306</v>
      </c>
      <c r="F56" s="38" t="s">
        <v>118</v>
      </c>
      <c r="G56" s="39">
        <v>4</v>
      </c>
      <c r="H56" s="40">
        <v>0</v>
      </c>
      <c r="I56" s="40">
        <f>ROUND(G56*H56,P4)</f>
        <v>0</v>
      </c>
      <c r="J56" s="38" t="s">
        <v>112</v>
      </c>
      <c r="O56" s="41">
        <f>I56*0.21</f>
        <v>0</v>
      </c>
      <c r="P56">
        <v>3</v>
      </c>
    </row>
    <row r="57" ht="30">
      <c r="A57" s="35" t="s">
        <v>92</v>
      </c>
      <c r="B57" s="42"/>
      <c r="C57" s="43"/>
      <c r="D57" s="43"/>
      <c r="E57" s="37" t="s">
        <v>1307</v>
      </c>
      <c r="F57" s="43"/>
      <c r="G57" s="43"/>
      <c r="H57" s="43"/>
      <c r="I57" s="43"/>
      <c r="J57" s="44"/>
    </row>
    <row r="58" ht="30">
      <c r="A58" s="35" t="s">
        <v>94</v>
      </c>
      <c r="B58" s="42"/>
      <c r="C58" s="43"/>
      <c r="D58" s="43"/>
      <c r="E58" s="45" t="s">
        <v>143</v>
      </c>
      <c r="F58" s="43"/>
      <c r="G58" s="43"/>
      <c r="H58" s="43"/>
      <c r="I58" s="43"/>
      <c r="J58" s="44"/>
    </row>
    <row r="59" ht="345">
      <c r="A59" s="35" t="s">
        <v>96</v>
      </c>
      <c r="B59" s="42"/>
      <c r="C59" s="43"/>
      <c r="D59" s="43"/>
      <c r="E59" s="37" t="s">
        <v>1301</v>
      </c>
      <c r="F59" s="43"/>
      <c r="G59" s="43"/>
      <c r="H59" s="43"/>
      <c r="I59" s="43"/>
      <c r="J59" s="44"/>
    </row>
    <row r="60">
      <c r="A60" s="35" t="s">
        <v>86</v>
      </c>
      <c r="B60" s="35">
        <v>13</v>
      </c>
      <c r="C60" s="36" t="s">
        <v>1308</v>
      </c>
      <c r="D60" s="35" t="s">
        <v>88</v>
      </c>
      <c r="E60" s="37" t="s">
        <v>1309</v>
      </c>
      <c r="F60" s="38" t="s">
        <v>204</v>
      </c>
      <c r="G60" s="39">
        <v>62</v>
      </c>
      <c r="H60" s="40">
        <v>0</v>
      </c>
      <c r="I60" s="40">
        <f>ROUND(G60*H60,P4)</f>
        <v>0</v>
      </c>
      <c r="J60" s="38" t="s">
        <v>91</v>
      </c>
      <c r="O60" s="41">
        <f>I60*0.21</f>
        <v>0</v>
      </c>
      <c r="P60">
        <v>3</v>
      </c>
    </row>
    <row r="61" ht="45">
      <c r="A61" s="35" t="s">
        <v>92</v>
      </c>
      <c r="B61" s="42"/>
      <c r="C61" s="43"/>
      <c r="D61" s="43"/>
      <c r="E61" s="37" t="s">
        <v>1310</v>
      </c>
      <c r="F61" s="43"/>
      <c r="G61" s="43"/>
      <c r="H61" s="43"/>
      <c r="I61" s="43"/>
      <c r="J61" s="44"/>
    </row>
    <row r="62" ht="30">
      <c r="A62" s="35" t="s">
        <v>94</v>
      </c>
      <c r="B62" s="42"/>
      <c r="C62" s="43"/>
      <c r="D62" s="43"/>
      <c r="E62" s="45" t="s">
        <v>863</v>
      </c>
      <c r="F62" s="43"/>
      <c r="G62" s="43"/>
      <c r="H62" s="43"/>
      <c r="I62" s="43"/>
      <c r="J62" s="44"/>
    </row>
    <row r="63" ht="330">
      <c r="A63" s="35" t="s">
        <v>96</v>
      </c>
      <c r="B63" s="42"/>
      <c r="C63" s="43"/>
      <c r="D63" s="43"/>
      <c r="E63" s="37" t="s">
        <v>1311</v>
      </c>
      <c r="F63" s="43"/>
      <c r="G63" s="43"/>
      <c r="H63" s="43"/>
      <c r="I63" s="43"/>
      <c r="J63" s="44"/>
    </row>
    <row r="64" ht="30">
      <c r="A64" s="35" t="s">
        <v>86</v>
      </c>
      <c r="B64" s="35">
        <v>14</v>
      </c>
      <c r="C64" s="36" t="s">
        <v>1312</v>
      </c>
      <c r="D64" s="35" t="s">
        <v>88</v>
      </c>
      <c r="E64" s="37" t="s">
        <v>1313</v>
      </c>
      <c r="F64" s="38" t="s">
        <v>204</v>
      </c>
      <c r="G64" s="39">
        <v>62</v>
      </c>
      <c r="H64" s="40">
        <v>0</v>
      </c>
      <c r="I64" s="40">
        <f>ROUND(G64*H64,P4)</f>
        <v>0</v>
      </c>
      <c r="J64" s="38" t="s">
        <v>91</v>
      </c>
      <c r="O64" s="41">
        <f>I64*0.21</f>
        <v>0</v>
      </c>
      <c r="P64">
        <v>3</v>
      </c>
    </row>
    <row r="65">
      <c r="A65" s="35" t="s">
        <v>92</v>
      </c>
      <c r="B65" s="42"/>
      <c r="C65" s="43"/>
      <c r="D65" s="43"/>
      <c r="E65" s="37" t="s">
        <v>1314</v>
      </c>
      <c r="F65" s="43"/>
      <c r="G65" s="43"/>
      <c r="H65" s="43"/>
      <c r="I65" s="43"/>
      <c r="J65" s="44"/>
    </row>
    <row r="66" ht="30">
      <c r="A66" s="35" t="s">
        <v>94</v>
      </c>
      <c r="B66" s="42"/>
      <c r="C66" s="43"/>
      <c r="D66" s="43"/>
      <c r="E66" s="45" t="s">
        <v>863</v>
      </c>
      <c r="F66" s="43"/>
      <c r="G66" s="43"/>
      <c r="H66" s="43"/>
      <c r="I66" s="43"/>
      <c r="J66" s="44"/>
    </row>
    <row r="67" ht="75">
      <c r="A67" s="35" t="s">
        <v>96</v>
      </c>
      <c r="B67" s="42"/>
      <c r="C67" s="43"/>
      <c r="D67" s="43"/>
      <c r="E67" s="37" t="s">
        <v>1315</v>
      </c>
      <c r="F67" s="43"/>
      <c r="G67" s="43"/>
      <c r="H67" s="43"/>
      <c r="I67" s="43"/>
      <c r="J67" s="44"/>
    </row>
    <row r="68">
      <c r="A68" s="35" t="s">
        <v>86</v>
      </c>
      <c r="B68" s="35">
        <v>15</v>
      </c>
      <c r="C68" s="36" t="s">
        <v>1316</v>
      </c>
      <c r="D68" s="35" t="s">
        <v>88</v>
      </c>
      <c r="E68" s="37" t="s">
        <v>1317</v>
      </c>
      <c r="F68" s="38" t="s">
        <v>118</v>
      </c>
      <c r="G68" s="39">
        <v>2</v>
      </c>
      <c r="H68" s="40">
        <v>0</v>
      </c>
      <c r="I68" s="40">
        <f>ROUND(G68*H68,P4)</f>
        <v>0</v>
      </c>
      <c r="J68" s="38" t="s">
        <v>91</v>
      </c>
      <c r="O68" s="41">
        <f>I68*0.21</f>
        <v>0</v>
      </c>
      <c r="P68">
        <v>3</v>
      </c>
    </row>
    <row r="69">
      <c r="A69" s="35" t="s">
        <v>92</v>
      </c>
      <c r="B69" s="42"/>
      <c r="C69" s="43"/>
      <c r="D69" s="43"/>
      <c r="E69" s="37" t="s">
        <v>1318</v>
      </c>
      <c r="F69" s="43"/>
      <c r="G69" s="43"/>
      <c r="H69" s="43"/>
      <c r="I69" s="43"/>
      <c r="J69" s="44"/>
    </row>
    <row r="70" ht="30">
      <c r="A70" s="35" t="s">
        <v>94</v>
      </c>
      <c r="B70" s="42"/>
      <c r="C70" s="43"/>
      <c r="D70" s="43"/>
      <c r="E70" s="45" t="s">
        <v>133</v>
      </c>
      <c r="F70" s="43"/>
      <c r="G70" s="43"/>
      <c r="H70" s="43"/>
      <c r="I70" s="43"/>
      <c r="J70" s="44"/>
    </row>
    <row r="71" ht="105">
      <c r="A71" s="35" t="s">
        <v>96</v>
      </c>
      <c r="B71" s="42"/>
      <c r="C71" s="43"/>
      <c r="D71" s="43"/>
      <c r="E71" s="37" t="s">
        <v>1319</v>
      </c>
      <c r="F71" s="43"/>
      <c r="G71" s="43"/>
      <c r="H71" s="43"/>
      <c r="I71" s="43"/>
      <c r="J71" s="44"/>
    </row>
    <row r="72">
      <c r="A72" s="35" t="s">
        <v>86</v>
      </c>
      <c r="B72" s="35">
        <v>16</v>
      </c>
      <c r="C72" s="36" t="s">
        <v>1320</v>
      </c>
      <c r="D72" s="35" t="s">
        <v>88</v>
      </c>
      <c r="E72" s="37" t="s">
        <v>1321</v>
      </c>
      <c r="F72" s="38" t="s">
        <v>118</v>
      </c>
      <c r="G72" s="39">
        <v>1</v>
      </c>
      <c r="H72" s="40">
        <v>0</v>
      </c>
      <c r="I72" s="40">
        <f>ROUND(G72*H72,P4)</f>
        <v>0</v>
      </c>
      <c r="J72" s="38" t="s">
        <v>91</v>
      </c>
      <c r="O72" s="41">
        <f>I72*0.21</f>
        <v>0</v>
      </c>
      <c r="P72">
        <v>3</v>
      </c>
    </row>
    <row r="73" ht="30">
      <c r="A73" s="35" t="s">
        <v>92</v>
      </c>
      <c r="B73" s="42"/>
      <c r="C73" s="43"/>
      <c r="D73" s="43"/>
      <c r="E73" s="37" t="s">
        <v>1322</v>
      </c>
      <c r="F73" s="43"/>
      <c r="G73" s="43"/>
      <c r="H73" s="43"/>
      <c r="I73" s="43"/>
      <c r="J73" s="44"/>
    </row>
    <row r="74" ht="30">
      <c r="A74" s="35" t="s">
        <v>94</v>
      </c>
      <c r="B74" s="42"/>
      <c r="C74" s="43"/>
      <c r="D74" s="43"/>
      <c r="E74" s="45" t="s">
        <v>95</v>
      </c>
      <c r="F74" s="43"/>
      <c r="G74" s="43"/>
      <c r="H74" s="43"/>
      <c r="I74" s="43"/>
      <c r="J74" s="44"/>
    </row>
    <row r="75" ht="135">
      <c r="A75" s="35" t="s">
        <v>96</v>
      </c>
      <c r="B75" s="42"/>
      <c r="C75" s="43"/>
      <c r="D75" s="43"/>
      <c r="E75" s="37" t="s">
        <v>1323</v>
      </c>
      <c r="F75" s="43"/>
      <c r="G75" s="43"/>
      <c r="H75" s="43"/>
      <c r="I75" s="43"/>
      <c r="J75" s="44"/>
    </row>
    <row r="76">
      <c r="A76" s="35" t="s">
        <v>86</v>
      </c>
      <c r="B76" s="35">
        <v>17</v>
      </c>
      <c r="C76" s="36" t="s">
        <v>1085</v>
      </c>
      <c r="D76" s="35" t="s">
        <v>88</v>
      </c>
      <c r="E76" s="37" t="s">
        <v>1086</v>
      </c>
      <c r="F76" s="38" t="s">
        <v>204</v>
      </c>
      <c r="G76" s="39">
        <v>176</v>
      </c>
      <c r="H76" s="40">
        <v>0</v>
      </c>
      <c r="I76" s="40">
        <f>ROUND(G76*H76,P4)</f>
        <v>0</v>
      </c>
      <c r="J76" s="38" t="s">
        <v>91</v>
      </c>
      <c r="O76" s="41">
        <f>I76*0.21</f>
        <v>0</v>
      </c>
      <c r="P76">
        <v>3</v>
      </c>
    </row>
    <row r="77">
      <c r="A77" s="35" t="s">
        <v>92</v>
      </c>
      <c r="B77" s="42"/>
      <c r="C77" s="43"/>
      <c r="D77" s="43"/>
      <c r="E77" s="37" t="s">
        <v>1324</v>
      </c>
      <c r="F77" s="43"/>
      <c r="G77" s="43"/>
      <c r="H77" s="43"/>
      <c r="I77" s="43"/>
      <c r="J77" s="44"/>
    </row>
    <row r="78" ht="30">
      <c r="A78" s="35" t="s">
        <v>94</v>
      </c>
      <c r="B78" s="42"/>
      <c r="C78" s="43"/>
      <c r="D78" s="43"/>
      <c r="E78" s="45" t="s">
        <v>1325</v>
      </c>
      <c r="F78" s="43"/>
      <c r="G78" s="43"/>
      <c r="H78" s="43"/>
      <c r="I78" s="43"/>
      <c r="J78" s="44"/>
    </row>
    <row r="79" ht="90">
      <c r="A79" s="35" t="s">
        <v>96</v>
      </c>
      <c r="B79" s="42"/>
      <c r="C79" s="43"/>
      <c r="D79" s="43"/>
      <c r="E79" s="37" t="s">
        <v>1088</v>
      </c>
      <c r="F79" s="43"/>
      <c r="G79" s="43"/>
      <c r="H79" s="43"/>
      <c r="I79" s="43"/>
      <c r="J79" s="44"/>
    </row>
    <row r="80">
      <c r="A80" s="35" t="s">
        <v>86</v>
      </c>
      <c r="B80" s="35">
        <v>18</v>
      </c>
      <c r="C80" s="36" t="s">
        <v>1326</v>
      </c>
      <c r="D80" s="35" t="s">
        <v>88</v>
      </c>
      <c r="E80" s="37" t="s">
        <v>1327</v>
      </c>
      <c r="F80" s="38" t="s">
        <v>118</v>
      </c>
      <c r="G80" s="39">
        <v>2</v>
      </c>
      <c r="H80" s="40">
        <v>0</v>
      </c>
      <c r="I80" s="40">
        <f>ROUND(G80*H80,P4)</f>
        <v>0</v>
      </c>
      <c r="J80" s="38" t="s">
        <v>91</v>
      </c>
      <c r="O80" s="41">
        <f>I80*0.21</f>
        <v>0</v>
      </c>
      <c r="P80">
        <v>3</v>
      </c>
    </row>
    <row r="81" ht="30">
      <c r="A81" s="35" t="s">
        <v>92</v>
      </c>
      <c r="B81" s="42"/>
      <c r="C81" s="43"/>
      <c r="D81" s="43"/>
      <c r="E81" s="37" t="s">
        <v>1328</v>
      </c>
      <c r="F81" s="43"/>
      <c r="G81" s="43"/>
      <c r="H81" s="43"/>
      <c r="I81" s="43"/>
      <c r="J81" s="44"/>
    </row>
    <row r="82" ht="30">
      <c r="A82" s="35" t="s">
        <v>94</v>
      </c>
      <c r="B82" s="42"/>
      <c r="C82" s="43"/>
      <c r="D82" s="43"/>
      <c r="E82" s="45" t="s">
        <v>133</v>
      </c>
      <c r="F82" s="43"/>
      <c r="G82" s="43"/>
      <c r="H82" s="43"/>
      <c r="I82" s="43"/>
      <c r="J82" s="44"/>
    </row>
    <row r="83" ht="90">
      <c r="A83" s="35" t="s">
        <v>96</v>
      </c>
      <c r="B83" s="42"/>
      <c r="C83" s="43"/>
      <c r="D83" s="43"/>
      <c r="E83" s="37" t="s">
        <v>1329</v>
      </c>
      <c r="F83" s="43"/>
      <c r="G83" s="43"/>
      <c r="H83" s="43"/>
      <c r="I83" s="43"/>
      <c r="J83" s="44"/>
    </row>
    <row r="84">
      <c r="A84" s="35" t="s">
        <v>86</v>
      </c>
      <c r="B84" s="35">
        <v>19</v>
      </c>
      <c r="C84" s="36" t="s">
        <v>1330</v>
      </c>
      <c r="D84" s="35"/>
      <c r="E84" s="37" t="s">
        <v>1331</v>
      </c>
      <c r="F84" s="38" t="s">
        <v>90</v>
      </c>
      <c r="G84" s="39">
        <v>1</v>
      </c>
      <c r="H84" s="40">
        <v>0</v>
      </c>
      <c r="I84" s="40">
        <f>ROUND(G84*H84,P4)</f>
        <v>0</v>
      </c>
      <c r="J84" s="38" t="s">
        <v>112</v>
      </c>
      <c r="O84" s="41">
        <f>I84*0.21</f>
        <v>0</v>
      </c>
      <c r="P84">
        <v>3</v>
      </c>
    </row>
    <row r="85">
      <c r="A85" s="35" t="s">
        <v>92</v>
      </c>
      <c r="B85" s="42"/>
      <c r="C85" s="43"/>
      <c r="D85" s="43"/>
      <c r="E85" s="37" t="s">
        <v>1332</v>
      </c>
      <c r="F85" s="43"/>
      <c r="G85" s="43"/>
      <c r="H85" s="43"/>
      <c r="I85" s="43"/>
      <c r="J85" s="44"/>
    </row>
    <row r="86" ht="30">
      <c r="A86" s="35" t="s">
        <v>94</v>
      </c>
      <c r="B86" s="42"/>
      <c r="C86" s="43"/>
      <c r="D86" s="43"/>
      <c r="E86" s="45" t="s">
        <v>95</v>
      </c>
      <c r="F86" s="43"/>
      <c r="G86" s="43"/>
      <c r="H86" s="43"/>
      <c r="I86" s="43"/>
      <c r="J86" s="44"/>
    </row>
    <row r="87" ht="150">
      <c r="A87" s="35" t="s">
        <v>96</v>
      </c>
      <c r="B87" s="42"/>
      <c r="C87" s="43"/>
      <c r="D87" s="43"/>
      <c r="E87" s="37" t="s">
        <v>1093</v>
      </c>
      <c r="F87" s="43"/>
      <c r="G87" s="43"/>
      <c r="H87" s="43"/>
      <c r="I87" s="43"/>
      <c r="J87" s="44"/>
    </row>
    <row r="88">
      <c r="A88" s="29" t="s">
        <v>83</v>
      </c>
      <c r="B88" s="30"/>
      <c r="C88" s="31" t="s">
        <v>200</v>
      </c>
      <c r="D88" s="32"/>
      <c r="E88" s="29" t="s">
        <v>201</v>
      </c>
      <c r="F88" s="32"/>
      <c r="G88" s="32"/>
      <c r="H88" s="32"/>
      <c r="I88" s="33">
        <f>SUMIFS(I89:I100,A89:A100,"P")</f>
        <v>0</v>
      </c>
      <c r="J88" s="34"/>
    </row>
    <row r="89">
      <c r="A89" s="35" t="s">
        <v>86</v>
      </c>
      <c r="B89" s="35">
        <v>20</v>
      </c>
      <c r="C89" s="36" t="s">
        <v>1333</v>
      </c>
      <c r="D89" s="35" t="s">
        <v>88</v>
      </c>
      <c r="E89" s="37" t="s">
        <v>1334</v>
      </c>
      <c r="F89" s="38" t="s">
        <v>118</v>
      </c>
      <c r="G89" s="39">
        <v>2</v>
      </c>
      <c r="H89" s="40">
        <v>0</v>
      </c>
      <c r="I89" s="40">
        <f>ROUND(G89*H89,P4)</f>
        <v>0</v>
      </c>
      <c r="J89" s="38" t="s">
        <v>91</v>
      </c>
      <c r="O89" s="41">
        <f>I89*0.21</f>
        <v>0</v>
      </c>
      <c r="P89">
        <v>3</v>
      </c>
    </row>
    <row r="90" ht="30">
      <c r="A90" s="35" t="s">
        <v>92</v>
      </c>
      <c r="B90" s="42"/>
      <c r="C90" s="43"/>
      <c r="D90" s="43"/>
      <c r="E90" s="37" t="s">
        <v>1335</v>
      </c>
      <c r="F90" s="43"/>
      <c r="G90" s="43"/>
      <c r="H90" s="43"/>
      <c r="I90" s="43"/>
      <c r="J90" s="44"/>
    </row>
    <row r="91" ht="30">
      <c r="A91" s="35" t="s">
        <v>94</v>
      </c>
      <c r="B91" s="42"/>
      <c r="C91" s="43"/>
      <c r="D91" s="43"/>
      <c r="E91" s="45" t="s">
        <v>133</v>
      </c>
      <c r="F91" s="43"/>
      <c r="G91" s="43"/>
      <c r="H91" s="43"/>
      <c r="I91" s="43"/>
      <c r="J91" s="44"/>
    </row>
    <row r="92" ht="90">
      <c r="A92" s="35" t="s">
        <v>96</v>
      </c>
      <c r="B92" s="42"/>
      <c r="C92" s="43"/>
      <c r="D92" s="43"/>
      <c r="E92" s="37" t="s">
        <v>1336</v>
      </c>
      <c r="F92" s="43"/>
      <c r="G92" s="43"/>
      <c r="H92" s="43"/>
      <c r="I92" s="43"/>
      <c r="J92" s="44"/>
    </row>
    <row r="93">
      <c r="A93" s="35" t="s">
        <v>86</v>
      </c>
      <c r="B93" s="35">
        <v>21</v>
      </c>
      <c r="C93" s="36" t="s">
        <v>1337</v>
      </c>
      <c r="D93" s="35" t="s">
        <v>88</v>
      </c>
      <c r="E93" s="37" t="s">
        <v>1338</v>
      </c>
      <c r="F93" s="38" t="s">
        <v>204</v>
      </c>
      <c r="G93" s="39">
        <v>115</v>
      </c>
      <c r="H93" s="40">
        <v>0</v>
      </c>
      <c r="I93" s="40">
        <f>ROUND(G93*H93,P4)</f>
        <v>0</v>
      </c>
      <c r="J93" s="38" t="s">
        <v>91</v>
      </c>
      <c r="O93" s="41">
        <f>I93*0.21</f>
        <v>0</v>
      </c>
      <c r="P93">
        <v>3</v>
      </c>
    </row>
    <row r="94" ht="30">
      <c r="A94" s="35" t="s">
        <v>92</v>
      </c>
      <c r="B94" s="42"/>
      <c r="C94" s="43"/>
      <c r="D94" s="43"/>
      <c r="E94" s="37" t="s">
        <v>1339</v>
      </c>
      <c r="F94" s="43"/>
      <c r="G94" s="43"/>
      <c r="H94" s="43"/>
      <c r="I94" s="43"/>
      <c r="J94" s="44"/>
    </row>
    <row r="95" ht="30">
      <c r="A95" s="35" t="s">
        <v>94</v>
      </c>
      <c r="B95" s="42"/>
      <c r="C95" s="43"/>
      <c r="D95" s="43"/>
      <c r="E95" s="45" t="s">
        <v>1340</v>
      </c>
      <c r="F95" s="43"/>
      <c r="G95" s="43"/>
      <c r="H95" s="43"/>
      <c r="I95" s="43"/>
      <c r="J95" s="44"/>
    </row>
    <row r="96" ht="150">
      <c r="A96" s="35" t="s">
        <v>96</v>
      </c>
      <c r="B96" s="42"/>
      <c r="C96" s="43"/>
      <c r="D96" s="43"/>
      <c r="E96" s="37" t="s">
        <v>227</v>
      </c>
      <c r="F96" s="43"/>
      <c r="G96" s="43"/>
      <c r="H96" s="43"/>
      <c r="I96" s="43"/>
      <c r="J96" s="44"/>
    </row>
    <row r="97" ht="30">
      <c r="A97" s="35" t="s">
        <v>86</v>
      </c>
      <c r="B97" s="35">
        <v>22</v>
      </c>
      <c r="C97" s="36" t="s">
        <v>1341</v>
      </c>
      <c r="D97" s="35" t="s">
        <v>88</v>
      </c>
      <c r="E97" s="37" t="s">
        <v>1342</v>
      </c>
      <c r="F97" s="38" t="s">
        <v>204</v>
      </c>
      <c r="G97" s="39">
        <v>115</v>
      </c>
      <c r="H97" s="40">
        <v>0</v>
      </c>
      <c r="I97" s="40">
        <f>ROUND(G97*H97,P4)</f>
        <v>0</v>
      </c>
      <c r="J97" s="38" t="s">
        <v>91</v>
      </c>
      <c r="O97" s="41">
        <f>I97*0.21</f>
        <v>0</v>
      </c>
      <c r="P97">
        <v>3</v>
      </c>
    </row>
    <row r="98" ht="30">
      <c r="A98" s="35" t="s">
        <v>92</v>
      </c>
      <c r="B98" s="42"/>
      <c r="C98" s="43"/>
      <c r="D98" s="43"/>
      <c r="E98" s="37" t="s">
        <v>1343</v>
      </c>
      <c r="F98" s="43"/>
      <c r="G98" s="43"/>
      <c r="H98" s="43"/>
      <c r="I98" s="43"/>
      <c r="J98" s="44"/>
    </row>
    <row r="99" ht="30">
      <c r="A99" s="35" t="s">
        <v>94</v>
      </c>
      <c r="B99" s="42"/>
      <c r="C99" s="43"/>
      <c r="D99" s="43"/>
      <c r="E99" s="45" t="s">
        <v>1340</v>
      </c>
      <c r="F99" s="43"/>
      <c r="G99" s="43"/>
      <c r="H99" s="43"/>
      <c r="I99" s="43"/>
      <c r="J99" s="44"/>
    </row>
    <row r="100" ht="135">
      <c r="A100" s="35" t="s">
        <v>96</v>
      </c>
      <c r="B100" s="47"/>
      <c r="C100" s="48"/>
      <c r="D100" s="48"/>
      <c r="E100" s="37" t="s">
        <v>1344</v>
      </c>
      <c r="F100" s="48"/>
      <c r="G100" s="48"/>
      <c r="H100" s="48"/>
      <c r="I100" s="48"/>
      <c r="J10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55</v>
      </c>
      <c r="I3" s="23">
        <f>SUMIFS(I8:I96,A8:A96,"SD")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55</v>
      </c>
      <c r="D4" s="20"/>
      <c r="E4" s="21" t="s">
        <v>56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SUMIFS(I9:I20,A9:A20,"P")</f>
        <v>0</v>
      </c>
      <c r="J8" s="34"/>
    </row>
    <row r="9" ht="30">
      <c r="A9" s="35" t="s">
        <v>86</v>
      </c>
      <c r="B9" s="35">
        <v>1</v>
      </c>
      <c r="C9" s="36" t="s">
        <v>158</v>
      </c>
      <c r="D9" s="35" t="s">
        <v>88</v>
      </c>
      <c r="E9" s="37" t="s">
        <v>159</v>
      </c>
      <c r="F9" s="38" t="s">
        <v>160</v>
      </c>
      <c r="G9" s="39">
        <v>0.26000000000000001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90">
      <c r="A10" s="35" t="s">
        <v>92</v>
      </c>
      <c r="B10" s="42"/>
      <c r="C10" s="43"/>
      <c r="D10" s="43"/>
      <c r="E10" s="37" t="s">
        <v>1280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1345</v>
      </c>
      <c r="F11" s="43"/>
      <c r="G11" s="43"/>
      <c r="H11" s="43"/>
      <c r="I11" s="43"/>
      <c r="J11" s="44"/>
    </row>
    <row r="12" ht="90">
      <c r="A12" s="35" t="s">
        <v>96</v>
      </c>
      <c r="B12" s="42"/>
      <c r="C12" s="43"/>
      <c r="D12" s="43"/>
      <c r="E12" s="37" t="s">
        <v>230</v>
      </c>
      <c r="F12" s="43"/>
      <c r="G12" s="43"/>
      <c r="H12" s="43"/>
      <c r="I12" s="43"/>
      <c r="J12" s="44"/>
    </row>
    <row r="13" ht="30">
      <c r="A13" s="35" t="s">
        <v>86</v>
      </c>
      <c r="B13" s="35">
        <v>2</v>
      </c>
      <c r="C13" s="36" t="s">
        <v>231</v>
      </c>
      <c r="D13" s="35" t="s">
        <v>88</v>
      </c>
      <c r="E13" s="37" t="s">
        <v>159</v>
      </c>
      <c r="F13" s="38" t="s">
        <v>160</v>
      </c>
      <c r="G13" s="39">
        <v>184.03200000000001</v>
      </c>
      <c r="H13" s="40">
        <v>0</v>
      </c>
      <c r="I13" s="40">
        <f>ROUND(G13*H13,P4)</f>
        <v>0</v>
      </c>
      <c r="J13" s="38" t="s">
        <v>112</v>
      </c>
      <c r="O13" s="41">
        <f>I13*0.21</f>
        <v>0</v>
      </c>
      <c r="P13">
        <v>3</v>
      </c>
    </row>
    <row r="14" ht="30">
      <c r="A14" s="35" t="s">
        <v>92</v>
      </c>
      <c r="B14" s="42"/>
      <c r="C14" s="43"/>
      <c r="D14" s="43"/>
      <c r="E14" s="37" t="s">
        <v>282</v>
      </c>
      <c r="F14" s="43"/>
      <c r="G14" s="43"/>
      <c r="H14" s="43"/>
      <c r="I14" s="43"/>
      <c r="J14" s="44"/>
    </row>
    <row r="15">
      <c r="A15" s="35" t="s">
        <v>94</v>
      </c>
      <c r="B15" s="42"/>
      <c r="C15" s="43"/>
      <c r="D15" s="43"/>
      <c r="E15" s="45" t="s">
        <v>1346</v>
      </c>
      <c r="F15" s="43"/>
      <c r="G15" s="43"/>
      <c r="H15" s="43"/>
      <c r="I15" s="43"/>
      <c r="J15" s="44"/>
    </row>
    <row r="16" ht="135">
      <c r="A16" s="35" t="s">
        <v>96</v>
      </c>
      <c r="B16" s="42"/>
      <c r="C16" s="43"/>
      <c r="D16" s="43"/>
      <c r="E16" s="37" t="s">
        <v>234</v>
      </c>
      <c r="F16" s="43"/>
      <c r="G16" s="43"/>
      <c r="H16" s="43"/>
      <c r="I16" s="43"/>
      <c r="J16" s="44"/>
    </row>
    <row r="17">
      <c r="A17" s="35" t="s">
        <v>86</v>
      </c>
      <c r="B17" s="35">
        <v>3</v>
      </c>
      <c r="C17" s="36" t="s">
        <v>1283</v>
      </c>
      <c r="D17" s="35" t="s">
        <v>88</v>
      </c>
      <c r="E17" s="37" t="s">
        <v>1284</v>
      </c>
      <c r="F17" s="38" t="s">
        <v>90</v>
      </c>
      <c r="G17" s="39">
        <v>1</v>
      </c>
      <c r="H17" s="40">
        <v>0</v>
      </c>
      <c r="I17" s="40">
        <f>ROUND(G17*H17,P4)</f>
        <v>0</v>
      </c>
      <c r="J17" s="38" t="s">
        <v>91</v>
      </c>
      <c r="O17" s="41">
        <f>I17*0.21</f>
        <v>0</v>
      </c>
      <c r="P17">
        <v>3</v>
      </c>
    </row>
    <row r="18">
      <c r="A18" s="35" t="s">
        <v>92</v>
      </c>
      <c r="B18" s="42"/>
      <c r="C18" s="43"/>
      <c r="D18" s="43"/>
      <c r="E18" s="37" t="s">
        <v>1347</v>
      </c>
      <c r="F18" s="43"/>
      <c r="G18" s="43"/>
      <c r="H18" s="43"/>
      <c r="I18" s="43"/>
      <c r="J18" s="44"/>
    </row>
    <row r="19" ht="30">
      <c r="A19" s="35" t="s">
        <v>94</v>
      </c>
      <c r="B19" s="42"/>
      <c r="C19" s="43"/>
      <c r="D19" s="43"/>
      <c r="E19" s="45" t="s">
        <v>95</v>
      </c>
      <c r="F19" s="43"/>
      <c r="G19" s="43"/>
      <c r="H19" s="43"/>
      <c r="I19" s="43"/>
      <c r="J19" s="44"/>
    </row>
    <row r="20" ht="60">
      <c r="A20" s="35" t="s">
        <v>96</v>
      </c>
      <c r="B20" s="42"/>
      <c r="C20" s="43"/>
      <c r="D20" s="43"/>
      <c r="E20" s="37" t="s">
        <v>1286</v>
      </c>
      <c r="F20" s="43"/>
      <c r="G20" s="43"/>
      <c r="H20" s="43"/>
      <c r="I20" s="43"/>
      <c r="J20" s="44"/>
    </row>
    <row r="21">
      <c r="A21" s="29" t="s">
        <v>83</v>
      </c>
      <c r="B21" s="30"/>
      <c r="C21" s="31" t="s">
        <v>110</v>
      </c>
      <c r="D21" s="32"/>
      <c r="E21" s="29" t="s">
        <v>164</v>
      </c>
      <c r="F21" s="32"/>
      <c r="G21" s="32"/>
      <c r="H21" s="32"/>
      <c r="I21" s="33">
        <f>SUMIFS(I22:I41,A22:A41,"P")</f>
        <v>0</v>
      </c>
      <c r="J21" s="34"/>
    </row>
    <row r="22">
      <c r="A22" s="35" t="s">
        <v>86</v>
      </c>
      <c r="B22" s="35">
        <v>4</v>
      </c>
      <c r="C22" s="36" t="s">
        <v>187</v>
      </c>
      <c r="D22" s="35" t="s">
        <v>88</v>
      </c>
      <c r="E22" s="37" t="s">
        <v>188</v>
      </c>
      <c r="F22" s="38" t="s">
        <v>167</v>
      </c>
      <c r="G22" s="39">
        <v>571.98400000000004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45">
      <c r="A23" s="35" t="s">
        <v>92</v>
      </c>
      <c r="B23" s="42"/>
      <c r="C23" s="43"/>
      <c r="D23" s="43"/>
      <c r="E23" s="37" t="s">
        <v>1059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1348</v>
      </c>
      <c r="F24" s="43"/>
      <c r="G24" s="43"/>
      <c r="H24" s="43"/>
      <c r="I24" s="43"/>
      <c r="J24" s="44"/>
    </row>
    <row r="25" ht="405">
      <c r="A25" s="35" t="s">
        <v>96</v>
      </c>
      <c r="B25" s="42"/>
      <c r="C25" s="43"/>
      <c r="D25" s="43"/>
      <c r="E25" s="37" t="s">
        <v>191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192</v>
      </c>
      <c r="D26" s="35" t="s">
        <v>110</v>
      </c>
      <c r="E26" s="37" t="s">
        <v>193</v>
      </c>
      <c r="F26" s="38" t="s">
        <v>167</v>
      </c>
      <c r="G26" s="39">
        <v>571.98400000000004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 ht="30">
      <c r="A27" s="35" t="s">
        <v>92</v>
      </c>
      <c r="B27" s="42"/>
      <c r="C27" s="43"/>
      <c r="D27" s="43"/>
      <c r="E27" s="37" t="s">
        <v>1288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1349</v>
      </c>
      <c r="F28" s="43"/>
      <c r="G28" s="43"/>
      <c r="H28" s="43"/>
      <c r="I28" s="43"/>
      <c r="J28" s="44"/>
    </row>
    <row r="29" ht="409.5">
      <c r="A29" s="35" t="s">
        <v>96</v>
      </c>
      <c r="B29" s="42"/>
      <c r="C29" s="43"/>
      <c r="D29" s="43"/>
      <c r="E29" s="37" t="s">
        <v>195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192</v>
      </c>
      <c r="D30" s="35" t="s">
        <v>114</v>
      </c>
      <c r="E30" s="37" t="s">
        <v>193</v>
      </c>
      <c r="F30" s="38" t="s">
        <v>167</v>
      </c>
      <c r="G30" s="39">
        <v>92.016000000000005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 ht="30">
      <c r="A31" s="35" t="s">
        <v>92</v>
      </c>
      <c r="B31" s="42"/>
      <c r="C31" s="43"/>
      <c r="D31" s="43"/>
      <c r="E31" s="37" t="s">
        <v>1350</v>
      </c>
      <c r="F31" s="43"/>
      <c r="G31" s="43"/>
      <c r="H31" s="43"/>
      <c r="I31" s="43"/>
      <c r="J31" s="44"/>
    </row>
    <row r="32" ht="45">
      <c r="A32" s="35" t="s">
        <v>94</v>
      </c>
      <c r="B32" s="42"/>
      <c r="C32" s="43"/>
      <c r="D32" s="43"/>
      <c r="E32" s="45" t="s">
        <v>1351</v>
      </c>
      <c r="F32" s="43"/>
      <c r="G32" s="43"/>
      <c r="H32" s="43"/>
      <c r="I32" s="43"/>
      <c r="J32" s="44"/>
    </row>
    <row r="33" ht="409.5">
      <c r="A33" s="35" t="s">
        <v>96</v>
      </c>
      <c r="B33" s="42"/>
      <c r="C33" s="43"/>
      <c r="D33" s="43"/>
      <c r="E33" s="37" t="s">
        <v>195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196</v>
      </c>
      <c r="D34" s="35" t="s">
        <v>88</v>
      </c>
      <c r="E34" s="37" t="s">
        <v>197</v>
      </c>
      <c r="F34" s="38" t="s">
        <v>167</v>
      </c>
      <c r="G34" s="39">
        <v>571.98400000000004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 ht="30">
      <c r="A35" s="35" t="s">
        <v>92</v>
      </c>
      <c r="B35" s="42"/>
      <c r="C35" s="43"/>
      <c r="D35" s="43"/>
      <c r="E35" s="37" t="s">
        <v>1292</v>
      </c>
      <c r="F35" s="43"/>
      <c r="G35" s="43"/>
      <c r="H35" s="43"/>
      <c r="I35" s="43"/>
      <c r="J35" s="44"/>
    </row>
    <row r="36" ht="60">
      <c r="A36" s="35" t="s">
        <v>94</v>
      </c>
      <c r="B36" s="42"/>
      <c r="C36" s="43"/>
      <c r="D36" s="43"/>
      <c r="E36" s="45" t="s">
        <v>1352</v>
      </c>
      <c r="F36" s="43"/>
      <c r="G36" s="43"/>
      <c r="H36" s="43"/>
      <c r="I36" s="43"/>
      <c r="J36" s="44"/>
    </row>
    <row r="37" ht="330">
      <c r="A37" s="35" t="s">
        <v>96</v>
      </c>
      <c r="B37" s="42"/>
      <c r="C37" s="43"/>
      <c r="D37" s="43"/>
      <c r="E37" s="37" t="s">
        <v>199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367</v>
      </c>
      <c r="D38" s="35" t="s">
        <v>88</v>
      </c>
      <c r="E38" s="37" t="s">
        <v>368</v>
      </c>
      <c r="F38" s="38" t="s">
        <v>167</v>
      </c>
      <c r="G38" s="39">
        <v>82.296000000000006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30">
      <c r="A39" s="35" t="s">
        <v>92</v>
      </c>
      <c r="B39" s="42"/>
      <c r="C39" s="43"/>
      <c r="D39" s="43"/>
      <c r="E39" s="37" t="s">
        <v>1294</v>
      </c>
      <c r="F39" s="43"/>
      <c r="G39" s="43"/>
      <c r="H39" s="43"/>
      <c r="I39" s="43"/>
      <c r="J39" s="44"/>
    </row>
    <row r="40" ht="30">
      <c r="A40" s="35" t="s">
        <v>94</v>
      </c>
      <c r="B40" s="42"/>
      <c r="C40" s="43"/>
      <c r="D40" s="43"/>
      <c r="E40" s="45" t="s">
        <v>1353</v>
      </c>
      <c r="F40" s="43"/>
      <c r="G40" s="43"/>
      <c r="H40" s="43"/>
      <c r="I40" s="43"/>
      <c r="J40" s="44"/>
    </row>
    <row r="41" ht="409.5">
      <c r="A41" s="35" t="s">
        <v>96</v>
      </c>
      <c r="B41" s="42"/>
      <c r="C41" s="43"/>
      <c r="D41" s="43"/>
      <c r="E41" s="37" t="s">
        <v>371</v>
      </c>
      <c r="F41" s="43"/>
      <c r="G41" s="43"/>
      <c r="H41" s="43"/>
      <c r="I41" s="43"/>
      <c r="J41" s="44"/>
    </row>
    <row r="42">
      <c r="A42" s="29" t="s">
        <v>83</v>
      </c>
      <c r="B42" s="30"/>
      <c r="C42" s="31" t="s">
        <v>387</v>
      </c>
      <c r="D42" s="32"/>
      <c r="E42" s="29" t="s">
        <v>388</v>
      </c>
      <c r="F42" s="32"/>
      <c r="G42" s="32"/>
      <c r="H42" s="32"/>
      <c r="I42" s="33">
        <f>SUMIFS(I43:I46,A43:A46,"P")</f>
        <v>0</v>
      </c>
      <c r="J42" s="34"/>
    </row>
    <row r="43">
      <c r="A43" s="35" t="s">
        <v>86</v>
      </c>
      <c r="B43" s="35">
        <v>9</v>
      </c>
      <c r="C43" s="36" t="s">
        <v>398</v>
      </c>
      <c r="D43" s="35" t="s">
        <v>88</v>
      </c>
      <c r="E43" s="37" t="s">
        <v>399</v>
      </c>
      <c r="F43" s="38" t="s">
        <v>167</v>
      </c>
      <c r="G43" s="39">
        <v>9.7200000000000006</v>
      </c>
      <c r="H43" s="40">
        <v>0</v>
      </c>
      <c r="I43" s="40">
        <f>ROUND(G43*H43,P4)</f>
        <v>0</v>
      </c>
      <c r="J43" s="38" t="s">
        <v>91</v>
      </c>
      <c r="O43" s="41">
        <f>I43*0.21</f>
        <v>0</v>
      </c>
      <c r="P43">
        <v>3</v>
      </c>
    </row>
    <row r="44">
      <c r="A44" s="35" t="s">
        <v>92</v>
      </c>
      <c r="B44" s="42"/>
      <c r="C44" s="43"/>
      <c r="D44" s="43"/>
      <c r="E44" s="37" t="s">
        <v>1296</v>
      </c>
      <c r="F44" s="43"/>
      <c r="G44" s="43"/>
      <c r="H44" s="43"/>
      <c r="I44" s="43"/>
      <c r="J44" s="44"/>
    </row>
    <row r="45" ht="30">
      <c r="A45" s="35" t="s">
        <v>94</v>
      </c>
      <c r="B45" s="42"/>
      <c r="C45" s="43"/>
      <c r="D45" s="43"/>
      <c r="E45" s="45" t="s">
        <v>1354</v>
      </c>
      <c r="F45" s="43"/>
      <c r="G45" s="43"/>
      <c r="H45" s="43"/>
      <c r="I45" s="43"/>
      <c r="J45" s="44"/>
    </row>
    <row r="46" ht="105">
      <c r="A46" s="35" t="s">
        <v>96</v>
      </c>
      <c r="B46" s="42"/>
      <c r="C46" s="43"/>
      <c r="D46" s="43"/>
      <c r="E46" s="37" t="s">
        <v>386</v>
      </c>
      <c r="F46" s="43"/>
      <c r="G46" s="43"/>
      <c r="H46" s="43"/>
      <c r="I46" s="43"/>
      <c r="J46" s="44"/>
    </row>
    <row r="47">
      <c r="A47" s="29" t="s">
        <v>83</v>
      </c>
      <c r="B47" s="30"/>
      <c r="C47" s="31" t="s">
        <v>468</v>
      </c>
      <c r="D47" s="32"/>
      <c r="E47" s="29" t="s">
        <v>469</v>
      </c>
      <c r="F47" s="32"/>
      <c r="G47" s="32"/>
      <c r="H47" s="32"/>
      <c r="I47" s="33">
        <f>SUMIFS(I48:I83,A48:A83,"P")</f>
        <v>0</v>
      </c>
      <c r="J47" s="34"/>
    </row>
    <row r="48">
      <c r="A48" s="35" t="s">
        <v>86</v>
      </c>
      <c r="B48" s="35">
        <v>10</v>
      </c>
      <c r="C48" s="36" t="s">
        <v>1298</v>
      </c>
      <c r="D48" s="35"/>
      <c r="E48" s="37" t="s">
        <v>1299</v>
      </c>
      <c r="F48" s="38" t="s">
        <v>204</v>
      </c>
      <c r="G48" s="39">
        <v>108</v>
      </c>
      <c r="H48" s="40">
        <v>0</v>
      </c>
      <c r="I48" s="40">
        <f>ROUND(G48*H48,P4)</f>
        <v>0</v>
      </c>
      <c r="J48" s="38" t="s">
        <v>91</v>
      </c>
      <c r="O48" s="41">
        <f>I48*0.21</f>
        <v>0</v>
      </c>
      <c r="P48">
        <v>3</v>
      </c>
    </row>
    <row r="49" ht="30">
      <c r="A49" s="35" t="s">
        <v>92</v>
      </c>
      <c r="B49" s="42"/>
      <c r="C49" s="43"/>
      <c r="D49" s="43"/>
      <c r="E49" s="37" t="s">
        <v>1300</v>
      </c>
      <c r="F49" s="43"/>
      <c r="G49" s="43"/>
      <c r="H49" s="43"/>
      <c r="I49" s="43"/>
      <c r="J49" s="44"/>
    </row>
    <row r="50" ht="30">
      <c r="A50" s="35" t="s">
        <v>94</v>
      </c>
      <c r="B50" s="42"/>
      <c r="C50" s="43"/>
      <c r="D50" s="43"/>
      <c r="E50" s="45" t="s">
        <v>1355</v>
      </c>
      <c r="F50" s="43"/>
      <c r="G50" s="43"/>
      <c r="H50" s="43"/>
      <c r="I50" s="43"/>
      <c r="J50" s="44"/>
    </row>
    <row r="51" ht="345">
      <c r="A51" s="35" t="s">
        <v>96</v>
      </c>
      <c r="B51" s="42"/>
      <c r="C51" s="43"/>
      <c r="D51" s="43"/>
      <c r="E51" s="37" t="s">
        <v>1301</v>
      </c>
      <c r="F51" s="43"/>
      <c r="G51" s="43"/>
      <c r="H51" s="43"/>
      <c r="I51" s="43"/>
      <c r="J51" s="44"/>
    </row>
    <row r="52">
      <c r="A52" s="35" t="s">
        <v>86</v>
      </c>
      <c r="B52" s="35">
        <v>11</v>
      </c>
      <c r="C52" s="36" t="s">
        <v>1356</v>
      </c>
      <c r="D52" s="35"/>
      <c r="E52" s="37" t="s">
        <v>1306</v>
      </c>
      <c r="F52" s="38" t="s">
        <v>118</v>
      </c>
      <c r="G52" s="39">
        <v>2</v>
      </c>
      <c r="H52" s="40">
        <v>0</v>
      </c>
      <c r="I52" s="40">
        <f>ROUND(G52*H52,P4)</f>
        <v>0</v>
      </c>
      <c r="J52" s="38" t="s">
        <v>112</v>
      </c>
      <c r="O52" s="41">
        <f>I52*0.21</f>
        <v>0</v>
      </c>
      <c r="P52">
        <v>3</v>
      </c>
    </row>
    <row r="53" ht="30">
      <c r="A53" s="35" t="s">
        <v>92</v>
      </c>
      <c r="B53" s="42"/>
      <c r="C53" s="43"/>
      <c r="D53" s="43"/>
      <c r="E53" s="37" t="s">
        <v>1357</v>
      </c>
      <c r="F53" s="43"/>
      <c r="G53" s="43"/>
      <c r="H53" s="43"/>
      <c r="I53" s="43"/>
      <c r="J53" s="44"/>
    </row>
    <row r="54" ht="30">
      <c r="A54" s="35" t="s">
        <v>94</v>
      </c>
      <c r="B54" s="42"/>
      <c r="C54" s="43"/>
      <c r="D54" s="43"/>
      <c r="E54" s="45" t="s">
        <v>133</v>
      </c>
      <c r="F54" s="43"/>
      <c r="G54" s="43"/>
      <c r="H54" s="43"/>
      <c r="I54" s="43"/>
      <c r="J54" s="44"/>
    </row>
    <row r="55" ht="345">
      <c r="A55" s="35" t="s">
        <v>96</v>
      </c>
      <c r="B55" s="42"/>
      <c r="C55" s="43"/>
      <c r="D55" s="43"/>
      <c r="E55" s="37" t="s">
        <v>1301</v>
      </c>
      <c r="F55" s="43"/>
      <c r="G55" s="43"/>
      <c r="H55" s="43"/>
      <c r="I55" s="43"/>
      <c r="J55" s="44"/>
    </row>
    <row r="56">
      <c r="A56" s="35" t="s">
        <v>86</v>
      </c>
      <c r="B56" s="35">
        <v>12</v>
      </c>
      <c r="C56" s="36" t="s">
        <v>1308</v>
      </c>
      <c r="D56" s="35" t="s">
        <v>88</v>
      </c>
      <c r="E56" s="37" t="s">
        <v>1309</v>
      </c>
      <c r="F56" s="38" t="s">
        <v>204</v>
      </c>
      <c r="G56" s="39">
        <v>27</v>
      </c>
      <c r="H56" s="40">
        <v>0</v>
      </c>
      <c r="I56" s="40">
        <f>ROUND(G56*H56,P4)</f>
        <v>0</v>
      </c>
      <c r="J56" s="38" t="s">
        <v>91</v>
      </c>
      <c r="O56" s="41">
        <f>I56*0.21</f>
        <v>0</v>
      </c>
      <c r="P56">
        <v>3</v>
      </c>
    </row>
    <row r="57" ht="45">
      <c r="A57" s="35" t="s">
        <v>92</v>
      </c>
      <c r="B57" s="42"/>
      <c r="C57" s="43"/>
      <c r="D57" s="43"/>
      <c r="E57" s="37" t="s">
        <v>1310</v>
      </c>
      <c r="F57" s="43"/>
      <c r="G57" s="43"/>
      <c r="H57" s="43"/>
      <c r="I57" s="43"/>
      <c r="J57" s="44"/>
    </row>
    <row r="58" ht="30">
      <c r="A58" s="35" t="s">
        <v>94</v>
      </c>
      <c r="B58" s="42"/>
      <c r="C58" s="43"/>
      <c r="D58" s="43"/>
      <c r="E58" s="45" t="s">
        <v>1358</v>
      </c>
      <c r="F58" s="43"/>
      <c r="G58" s="43"/>
      <c r="H58" s="43"/>
      <c r="I58" s="43"/>
      <c r="J58" s="44"/>
    </row>
    <row r="59" ht="330">
      <c r="A59" s="35" t="s">
        <v>96</v>
      </c>
      <c r="B59" s="42"/>
      <c r="C59" s="43"/>
      <c r="D59" s="43"/>
      <c r="E59" s="37" t="s">
        <v>1311</v>
      </c>
      <c r="F59" s="43"/>
      <c r="G59" s="43"/>
      <c r="H59" s="43"/>
      <c r="I59" s="43"/>
      <c r="J59" s="44"/>
    </row>
    <row r="60" ht="30">
      <c r="A60" s="35" t="s">
        <v>86</v>
      </c>
      <c r="B60" s="35">
        <v>13</v>
      </c>
      <c r="C60" s="36" t="s">
        <v>1312</v>
      </c>
      <c r="D60" s="35" t="s">
        <v>88</v>
      </c>
      <c r="E60" s="37" t="s">
        <v>1313</v>
      </c>
      <c r="F60" s="38" t="s">
        <v>204</v>
      </c>
      <c r="G60" s="39">
        <v>27</v>
      </c>
      <c r="H60" s="40">
        <v>0</v>
      </c>
      <c r="I60" s="40">
        <f>ROUND(G60*H60,P4)</f>
        <v>0</v>
      </c>
      <c r="J60" s="38" t="s">
        <v>91</v>
      </c>
      <c r="O60" s="41">
        <f>I60*0.21</f>
        <v>0</v>
      </c>
      <c r="P60">
        <v>3</v>
      </c>
    </row>
    <row r="61">
      <c r="A61" s="35" t="s">
        <v>92</v>
      </c>
      <c r="B61" s="42"/>
      <c r="C61" s="43"/>
      <c r="D61" s="43"/>
      <c r="E61" s="37" t="s">
        <v>1359</v>
      </c>
      <c r="F61" s="43"/>
      <c r="G61" s="43"/>
      <c r="H61" s="43"/>
      <c r="I61" s="43"/>
      <c r="J61" s="44"/>
    </row>
    <row r="62" ht="30">
      <c r="A62" s="35" t="s">
        <v>94</v>
      </c>
      <c r="B62" s="42"/>
      <c r="C62" s="43"/>
      <c r="D62" s="43"/>
      <c r="E62" s="45" t="s">
        <v>1358</v>
      </c>
      <c r="F62" s="43"/>
      <c r="G62" s="43"/>
      <c r="H62" s="43"/>
      <c r="I62" s="43"/>
      <c r="J62" s="44"/>
    </row>
    <row r="63" ht="75">
      <c r="A63" s="35" t="s">
        <v>96</v>
      </c>
      <c r="B63" s="42"/>
      <c r="C63" s="43"/>
      <c r="D63" s="43"/>
      <c r="E63" s="37" t="s">
        <v>1315</v>
      </c>
      <c r="F63" s="43"/>
      <c r="G63" s="43"/>
      <c r="H63" s="43"/>
      <c r="I63" s="43"/>
      <c r="J63" s="44"/>
    </row>
    <row r="64">
      <c r="A64" s="35" t="s">
        <v>86</v>
      </c>
      <c r="B64" s="35">
        <v>14</v>
      </c>
      <c r="C64" s="36" t="s">
        <v>1316</v>
      </c>
      <c r="D64" s="35" t="s">
        <v>88</v>
      </c>
      <c r="E64" s="37" t="s">
        <v>1317</v>
      </c>
      <c r="F64" s="38" t="s">
        <v>118</v>
      </c>
      <c r="G64" s="39">
        <v>2</v>
      </c>
      <c r="H64" s="40">
        <v>0</v>
      </c>
      <c r="I64" s="40">
        <f>ROUND(G64*H64,P4)</f>
        <v>0</v>
      </c>
      <c r="J64" s="38" t="s">
        <v>91</v>
      </c>
      <c r="O64" s="41">
        <f>I64*0.21</f>
        <v>0</v>
      </c>
      <c r="P64">
        <v>3</v>
      </c>
    </row>
    <row r="65">
      <c r="A65" s="35" t="s">
        <v>92</v>
      </c>
      <c r="B65" s="42"/>
      <c r="C65" s="43"/>
      <c r="D65" s="43"/>
      <c r="E65" s="37" t="s">
        <v>1318</v>
      </c>
      <c r="F65" s="43"/>
      <c r="G65" s="43"/>
      <c r="H65" s="43"/>
      <c r="I65" s="43"/>
      <c r="J65" s="44"/>
    </row>
    <row r="66" ht="30">
      <c r="A66" s="35" t="s">
        <v>94</v>
      </c>
      <c r="B66" s="42"/>
      <c r="C66" s="43"/>
      <c r="D66" s="43"/>
      <c r="E66" s="45" t="s">
        <v>133</v>
      </c>
      <c r="F66" s="43"/>
      <c r="G66" s="43"/>
      <c r="H66" s="43"/>
      <c r="I66" s="43"/>
      <c r="J66" s="44"/>
    </row>
    <row r="67" ht="105">
      <c r="A67" s="35" t="s">
        <v>96</v>
      </c>
      <c r="B67" s="42"/>
      <c r="C67" s="43"/>
      <c r="D67" s="43"/>
      <c r="E67" s="37" t="s">
        <v>1319</v>
      </c>
      <c r="F67" s="43"/>
      <c r="G67" s="43"/>
      <c r="H67" s="43"/>
      <c r="I67" s="43"/>
      <c r="J67" s="44"/>
    </row>
    <row r="68">
      <c r="A68" s="35" t="s">
        <v>86</v>
      </c>
      <c r="B68" s="35">
        <v>15</v>
      </c>
      <c r="C68" s="36" t="s">
        <v>1320</v>
      </c>
      <c r="D68" s="35" t="s">
        <v>88</v>
      </c>
      <c r="E68" s="37" t="s">
        <v>1321</v>
      </c>
      <c r="F68" s="38" t="s">
        <v>118</v>
      </c>
      <c r="G68" s="39">
        <v>1</v>
      </c>
      <c r="H68" s="40">
        <v>0</v>
      </c>
      <c r="I68" s="40">
        <f>ROUND(G68*H68,P4)</f>
        <v>0</v>
      </c>
      <c r="J68" s="38" t="s">
        <v>91</v>
      </c>
      <c r="O68" s="41">
        <f>I68*0.21</f>
        <v>0</v>
      </c>
      <c r="P68">
        <v>3</v>
      </c>
    </row>
    <row r="69" ht="30">
      <c r="A69" s="35" t="s">
        <v>92</v>
      </c>
      <c r="B69" s="42"/>
      <c r="C69" s="43"/>
      <c r="D69" s="43"/>
      <c r="E69" s="37" t="s">
        <v>1360</v>
      </c>
      <c r="F69" s="43"/>
      <c r="G69" s="43"/>
      <c r="H69" s="43"/>
      <c r="I69" s="43"/>
      <c r="J69" s="44"/>
    </row>
    <row r="70" ht="30">
      <c r="A70" s="35" t="s">
        <v>94</v>
      </c>
      <c r="B70" s="42"/>
      <c r="C70" s="43"/>
      <c r="D70" s="43"/>
      <c r="E70" s="45" t="s">
        <v>95</v>
      </c>
      <c r="F70" s="43"/>
      <c r="G70" s="43"/>
      <c r="H70" s="43"/>
      <c r="I70" s="43"/>
      <c r="J70" s="44"/>
    </row>
    <row r="71" ht="135">
      <c r="A71" s="35" t="s">
        <v>96</v>
      </c>
      <c r="B71" s="42"/>
      <c r="C71" s="43"/>
      <c r="D71" s="43"/>
      <c r="E71" s="37" t="s">
        <v>1323</v>
      </c>
      <c r="F71" s="43"/>
      <c r="G71" s="43"/>
      <c r="H71" s="43"/>
      <c r="I71" s="43"/>
      <c r="J71" s="44"/>
    </row>
    <row r="72">
      <c r="A72" s="35" t="s">
        <v>86</v>
      </c>
      <c r="B72" s="35">
        <v>16</v>
      </c>
      <c r="C72" s="36" t="s">
        <v>1085</v>
      </c>
      <c r="D72" s="35" t="s">
        <v>88</v>
      </c>
      <c r="E72" s="37" t="s">
        <v>1086</v>
      </c>
      <c r="F72" s="38" t="s">
        <v>204</v>
      </c>
      <c r="G72" s="39">
        <v>162</v>
      </c>
      <c r="H72" s="40">
        <v>0</v>
      </c>
      <c r="I72" s="40">
        <f>ROUND(G72*H72,P4)</f>
        <v>0</v>
      </c>
      <c r="J72" s="38" t="s">
        <v>91</v>
      </c>
      <c r="O72" s="41">
        <f>I72*0.21</f>
        <v>0</v>
      </c>
      <c r="P72">
        <v>3</v>
      </c>
    </row>
    <row r="73">
      <c r="A73" s="35" t="s">
        <v>92</v>
      </c>
      <c r="B73" s="42"/>
      <c r="C73" s="43"/>
      <c r="D73" s="43"/>
      <c r="E73" s="37" t="s">
        <v>1324</v>
      </c>
      <c r="F73" s="43"/>
      <c r="G73" s="43"/>
      <c r="H73" s="43"/>
      <c r="I73" s="43"/>
      <c r="J73" s="44"/>
    </row>
    <row r="74" ht="30">
      <c r="A74" s="35" t="s">
        <v>94</v>
      </c>
      <c r="B74" s="42"/>
      <c r="C74" s="43"/>
      <c r="D74" s="43"/>
      <c r="E74" s="45" t="s">
        <v>1361</v>
      </c>
      <c r="F74" s="43"/>
      <c r="G74" s="43"/>
      <c r="H74" s="43"/>
      <c r="I74" s="43"/>
      <c r="J74" s="44"/>
    </row>
    <row r="75" ht="90">
      <c r="A75" s="35" t="s">
        <v>96</v>
      </c>
      <c r="B75" s="42"/>
      <c r="C75" s="43"/>
      <c r="D75" s="43"/>
      <c r="E75" s="37" t="s">
        <v>1088</v>
      </c>
      <c r="F75" s="43"/>
      <c r="G75" s="43"/>
      <c r="H75" s="43"/>
      <c r="I75" s="43"/>
      <c r="J75" s="44"/>
    </row>
    <row r="76">
      <c r="A76" s="35" t="s">
        <v>86</v>
      </c>
      <c r="B76" s="35">
        <v>17</v>
      </c>
      <c r="C76" s="36" t="s">
        <v>1326</v>
      </c>
      <c r="D76" s="35" t="s">
        <v>88</v>
      </c>
      <c r="E76" s="37" t="s">
        <v>1327</v>
      </c>
      <c r="F76" s="38" t="s">
        <v>118</v>
      </c>
      <c r="G76" s="39">
        <v>2</v>
      </c>
      <c r="H76" s="40">
        <v>0</v>
      </c>
      <c r="I76" s="40">
        <f>ROUND(G76*H76,P4)</f>
        <v>0</v>
      </c>
      <c r="J76" s="38" t="s">
        <v>91</v>
      </c>
      <c r="O76" s="41">
        <f>I76*0.21</f>
        <v>0</v>
      </c>
      <c r="P76">
        <v>3</v>
      </c>
    </row>
    <row r="77" ht="30">
      <c r="A77" s="35" t="s">
        <v>92</v>
      </c>
      <c r="B77" s="42"/>
      <c r="C77" s="43"/>
      <c r="D77" s="43"/>
      <c r="E77" s="37" t="s">
        <v>1362</v>
      </c>
      <c r="F77" s="43"/>
      <c r="G77" s="43"/>
      <c r="H77" s="43"/>
      <c r="I77" s="43"/>
      <c r="J77" s="44"/>
    </row>
    <row r="78" ht="30">
      <c r="A78" s="35" t="s">
        <v>94</v>
      </c>
      <c r="B78" s="42"/>
      <c r="C78" s="43"/>
      <c r="D78" s="43"/>
      <c r="E78" s="45" t="s">
        <v>133</v>
      </c>
      <c r="F78" s="43"/>
      <c r="G78" s="43"/>
      <c r="H78" s="43"/>
      <c r="I78" s="43"/>
      <c r="J78" s="44"/>
    </row>
    <row r="79" ht="90">
      <c r="A79" s="35" t="s">
        <v>96</v>
      </c>
      <c r="B79" s="42"/>
      <c r="C79" s="43"/>
      <c r="D79" s="43"/>
      <c r="E79" s="37" t="s">
        <v>1329</v>
      </c>
      <c r="F79" s="43"/>
      <c r="G79" s="43"/>
      <c r="H79" s="43"/>
      <c r="I79" s="43"/>
      <c r="J79" s="44"/>
    </row>
    <row r="80">
      <c r="A80" s="35" t="s">
        <v>86</v>
      </c>
      <c r="B80" s="35">
        <v>18</v>
      </c>
      <c r="C80" s="36" t="s">
        <v>1330</v>
      </c>
      <c r="D80" s="35"/>
      <c r="E80" s="37" t="s">
        <v>1331</v>
      </c>
      <c r="F80" s="38" t="s">
        <v>90</v>
      </c>
      <c r="G80" s="39">
        <v>1</v>
      </c>
      <c r="H80" s="40">
        <v>0</v>
      </c>
      <c r="I80" s="40">
        <f>ROUND(G80*H80,P4)</f>
        <v>0</v>
      </c>
      <c r="J80" s="38" t="s">
        <v>112</v>
      </c>
      <c r="O80" s="41">
        <f>I80*0.21</f>
        <v>0</v>
      </c>
      <c r="P80">
        <v>3</v>
      </c>
    </row>
    <row r="81">
      <c r="A81" s="35" t="s">
        <v>92</v>
      </c>
      <c r="B81" s="42"/>
      <c r="C81" s="43"/>
      <c r="D81" s="43"/>
      <c r="E81" s="37" t="s">
        <v>1332</v>
      </c>
      <c r="F81" s="43"/>
      <c r="G81" s="43"/>
      <c r="H81" s="43"/>
      <c r="I81" s="43"/>
      <c r="J81" s="44"/>
    </row>
    <row r="82" ht="30">
      <c r="A82" s="35" t="s">
        <v>94</v>
      </c>
      <c r="B82" s="42"/>
      <c r="C82" s="43"/>
      <c r="D82" s="43"/>
      <c r="E82" s="45" t="s">
        <v>95</v>
      </c>
      <c r="F82" s="43"/>
      <c r="G82" s="43"/>
      <c r="H82" s="43"/>
      <c r="I82" s="43"/>
      <c r="J82" s="44"/>
    </row>
    <row r="83" ht="150">
      <c r="A83" s="35" t="s">
        <v>96</v>
      </c>
      <c r="B83" s="42"/>
      <c r="C83" s="43"/>
      <c r="D83" s="43"/>
      <c r="E83" s="37" t="s">
        <v>1093</v>
      </c>
      <c r="F83" s="43"/>
      <c r="G83" s="43"/>
      <c r="H83" s="43"/>
      <c r="I83" s="43"/>
      <c r="J83" s="44"/>
    </row>
    <row r="84">
      <c r="A84" s="29" t="s">
        <v>83</v>
      </c>
      <c r="B84" s="30"/>
      <c r="C84" s="31" t="s">
        <v>200</v>
      </c>
      <c r="D84" s="32"/>
      <c r="E84" s="29" t="s">
        <v>201</v>
      </c>
      <c r="F84" s="32"/>
      <c r="G84" s="32"/>
      <c r="H84" s="32"/>
      <c r="I84" s="33">
        <f>SUMIFS(I85:I96,A85:A96,"P")</f>
        <v>0</v>
      </c>
      <c r="J84" s="34"/>
    </row>
    <row r="85">
      <c r="A85" s="35" t="s">
        <v>86</v>
      </c>
      <c r="B85" s="35">
        <v>19</v>
      </c>
      <c r="C85" s="36" t="s">
        <v>1333</v>
      </c>
      <c r="D85" s="35" t="s">
        <v>88</v>
      </c>
      <c r="E85" s="37" t="s">
        <v>1334</v>
      </c>
      <c r="F85" s="38" t="s">
        <v>118</v>
      </c>
      <c r="G85" s="39">
        <v>2</v>
      </c>
      <c r="H85" s="40">
        <v>0</v>
      </c>
      <c r="I85" s="40">
        <f>ROUND(G85*H85,P4)</f>
        <v>0</v>
      </c>
      <c r="J85" s="38" t="s">
        <v>91</v>
      </c>
      <c r="O85" s="41">
        <f>I85*0.21</f>
        <v>0</v>
      </c>
      <c r="P85">
        <v>3</v>
      </c>
    </row>
    <row r="86" ht="30">
      <c r="A86" s="35" t="s">
        <v>92</v>
      </c>
      <c r="B86" s="42"/>
      <c r="C86" s="43"/>
      <c r="D86" s="43"/>
      <c r="E86" s="37" t="s">
        <v>1335</v>
      </c>
      <c r="F86" s="43"/>
      <c r="G86" s="43"/>
      <c r="H86" s="43"/>
      <c r="I86" s="43"/>
      <c r="J86" s="44"/>
    </row>
    <row r="87" ht="30">
      <c r="A87" s="35" t="s">
        <v>94</v>
      </c>
      <c r="B87" s="42"/>
      <c r="C87" s="43"/>
      <c r="D87" s="43"/>
      <c r="E87" s="45" t="s">
        <v>133</v>
      </c>
      <c r="F87" s="43"/>
      <c r="G87" s="43"/>
      <c r="H87" s="43"/>
      <c r="I87" s="43"/>
      <c r="J87" s="44"/>
    </row>
    <row r="88" ht="90">
      <c r="A88" s="35" t="s">
        <v>96</v>
      </c>
      <c r="B88" s="42"/>
      <c r="C88" s="43"/>
      <c r="D88" s="43"/>
      <c r="E88" s="37" t="s">
        <v>1336</v>
      </c>
      <c r="F88" s="43"/>
      <c r="G88" s="43"/>
      <c r="H88" s="43"/>
      <c r="I88" s="43"/>
      <c r="J88" s="44"/>
    </row>
    <row r="89">
      <c r="A89" s="35" t="s">
        <v>86</v>
      </c>
      <c r="B89" s="35">
        <v>20</v>
      </c>
      <c r="C89" s="36" t="s">
        <v>1337</v>
      </c>
      <c r="D89" s="35" t="s">
        <v>88</v>
      </c>
      <c r="E89" s="37" t="s">
        <v>1338</v>
      </c>
      <c r="F89" s="38" t="s">
        <v>204</v>
      </c>
      <c r="G89" s="39">
        <v>144</v>
      </c>
      <c r="H89" s="40">
        <v>0</v>
      </c>
      <c r="I89" s="40">
        <f>ROUND(G89*H89,P4)</f>
        <v>0</v>
      </c>
      <c r="J89" s="38" t="s">
        <v>91</v>
      </c>
      <c r="O89" s="41">
        <f>I89*0.21</f>
        <v>0</v>
      </c>
      <c r="P89">
        <v>3</v>
      </c>
    </row>
    <row r="90" ht="30">
      <c r="A90" s="35" t="s">
        <v>92</v>
      </c>
      <c r="B90" s="42"/>
      <c r="C90" s="43"/>
      <c r="D90" s="43"/>
      <c r="E90" s="37" t="s">
        <v>1363</v>
      </c>
      <c r="F90" s="43"/>
      <c r="G90" s="43"/>
      <c r="H90" s="43"/>
      <c r="I90" s="43"/>
      <c r="J90" s="44"/>
    </row>
    <row r="91" ht="30">
      <c r="A91" s="35" t="s">
        <v>94</v>
      </c>
      <c r="B91" s="42"/>
      <c r="C91" s="43"/>
      <c r="D91" s="43"/>
      <c r="E91" s="45" t="s">
        <v>1364</v>
      </c>
      <c r="F91" s="43"/>
      <c r="G91" s="43"/>
      <c r="H91" s="43"/>
      <c r="I91" s="43"/>
      <c r="J91" s="44"/>
    </row>
    <row r="92" ht="150">
      <c r="A92" s="35" t="s">
        <v>96</v>
      </c>
      <c r="B92" s="42"/>
      <c r="C92" s="43"/>
      <c r="D92" s="43"/>
      <c r="E92" s="37" t="s">
        <v>227</v>
      </c>
      <c r="F92" s="43"/>
      <c r="G92" s="43"/>
      <c r="H92" s="43"/>
      <c r="I92" s="43"/>
      <c r="J92" s="44"/>
    </row>
    <row r="93" ht="30">
      <c r="A93" s="35" t="s">
        <v>86</v>
      </c>
      <c r="B93" s="35">
        <v>21</v>
      </c>
      <c r="C93" s="36" t="s">
        <v>1341</v>
      </c>
      <c r="D93" s="35" t="s">
        <v>88</v>
      </c>
      <c r="E93" s="37" t="s">
        <v>1342</v>
      </c>
      <c r="F93" s="38" t="s">
        <v>204</v>
      </c>
      <c r="G93" s="39">
        <v>115</v>
      </c>
      <c r="H93" s="40">
        <v>0</v>
      </c>
      <c r="I93" s="40">
        <f>ROUND(G93*H93,P4)</f>
        <v>0</v>
      </c>
      <c r="J93" s="38" t="s">
        <v>91</v>
      </c>
      <c r="O93" s="41">
        <f>I93*0.21</f>
        <v>0</v>
      </c>
      <c r="P93">
        <v>3</v>
      </c>
    </row>
    <row r="94" ht="30">
      <c r="A94" s="35" t="s">
        <v>92</v>
      </c>
      <c r="B94" s="42"/>
      <c r="C94" s="43"/>
      <c r="D94" s="43"/>
      <c r="E94" s="37" t="s">
        <v>1365</v>
      </c>
      <c r="F94" s="43"/>
      <c r="G94" s="43"/>
      <c r="H94" s="43"/>
      <c r="I94" s="43"/>
      <c r="J94" s="44"/>
    </row>
    <row r="95" ht="30">
      <c r="A95" s="35" t="s">
        <v>94</v>
      </c>
      <c r="B95" s="42"/>
      <c r="C95" s="43"/>
      <c r="D95" s="43"/>
      <c r="E95" s="45" t="s">
        <v>1340</v>
      </c>
      <c r="F95" s="43"/>
      <c r="G95" s="43"/>
      <c r="H95" s="43"/>
      <c r="I95" s="43"/>
      <c r="J95" s="44"/>
    </row>
    <row r="96" ht="135">
      <c r="A96" s="35" t="s">
        <v>96</v>
      </c>
      <c r="B96" s="47"/>
      <c r="C96" s="48"/>
      <c r="D96" s="48"/>
      <c r="E96" s="37" t="s">
        <v>1344</v>
      </c>
      <c r="F96" s="48"/>
      <c r="G96" s="48"/>
      <c r="H96" s="48"/>
      <c r="I96" s="48"/>
      <c r="J9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57</v>
      </c>
      <c r="I3" s="23">
        <f>SUMIFS(I8:I96,A8:A96,"SD")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57</v>
      </c>
      <c r="D4" s="20"/>
      <c r="E4" s="21" t="s">
        <v>58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SUMIFS(I9:I20,A9:A20,"P")</f>
        <v>0</v>
      </c>
      <c r="J8" s="34"/>
    </row>
    <row r="9" ht="30">
      <c r="A9" s="35" t="s">
        <v>86</v>
      </c>
      <c r="B9" s="35">
        <v>1</v>
      </c>
      <c r="C9" s="36" t="s">
        <v>158</v>
      </c>
      <c r="D9" s="35" t="s">
        <v>88</v>
      </c>
      <c r="E9" s="37" t="s">
        <v>159</v>
      </c>
      <c r="F9" s="38" t="s">
        <v>160</v>
      </c>
      <c r="G9" s="39">
        <v>66.5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90">
      <c r="A10" s="35" t="s">
        <v>92</v>
      </c>
      <c r="B10" s="42"/>
      <c r="C10" s="43"/>
      <c r="D10" s="43"/>
      <c r="E10" s="37" t="s">
        <v>1366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1367</v>
      </c>
      <c r="F11" s="43"/>
      <c r="G11" s="43"/>
      <c r="H11" s="43"/>
      <c r="I11" s="43"/>
      <c r="J11" s="44"/>
    </row>
    <row r="12" ht="90">
      <c r="A12" s="35" t="s">
        <v>96</v>
      </c>
      <c r="B12" s="42"/>
      <c r="C12" s="43"/>
      <c r="D12" s="43"/>
      <c r="E12" s="37" t="s">
        <v>230</v>
      </c>
      <c r="F12" s="43"/>
      <c r="G12" s="43"/>
      <c r="H12" s="43"/>
      <c r="I12" s="43"/>
      <c r="J12" s="44"/>
    </row>
    <row r="13" ht="30">
      <c r="A13" s="35" t="s">
        <v>86</v>
      </c>
      <c r="B13" s="35">
        <v>2</v>
      </c>
      <c r="C13" s="36" t="s">
        <v>231</v>
      </c>
      <c r="D13" s="35" t="s">
        <v>88</v>
      </c>
      <c r="E13" s="37" t="s">
        <v>159</v>
      </c>
      <c r="F13" s="38" t="s">
        <v>160</v>
      </c>
      <c r="G13" s="39">
        <v>0.055</v>
      </c>
      <c r="H13" s="40">
        <v>0</v>
      </c>
      <c r="I13" s="40">
        <f>ROUND(G13*H13,P4)</f>
        <v>0</v>
      </c>
      <c r="J13" s="38" t="s">
        <v>112</v>
      </c>
      <c r="O13" s="41">
        <f>I13*0.21</f>
        <v>0</v>
      </c>
      <c r="P13">
        <v>3</v>
      </c>
    </row>
    <row r="14" ht="30">
      <c r="A14" s="35" t="s">
        <v>92</v>
      </c>
      <c r="B14" s="42"/>
      <c r="C14" s="43"/>
      <c r="D14" s="43"/>
      <c r="E14" s="37" t="s">
        <v>282</v>
      </c>
      <c r="F14" s="43"/>
      <c r="G14" s="43"/>
      <c r="H14" s="43"/>
      <c r="I14" s="43"/>
      <c r="J14" s="44"/>
    </row>
    <row r="15">
      <c r="A15" s="35" t="s">
        <v>94</v>
      </c>
      <c r="B15" s="42"/>
      <c r="C15" s="43"/>
      <c r="D15" s="43"/>
      <c r="E15" s="45" t="s">
        <v>1368</v>
      </c>
      <c r="F15" s="43"/>
      <c r="G15" s="43"/>
      <c r="H15" s="43"/>
      <c r="I15" s="43"/>
      <c r="J15" s="44"/>
    </row>
    <row r="16" ht="135">
      <c r="A16" s="35" t="s">
        <v>96</v>
      </c>
      <c r="B16" s="42"/>
      <c r="C16" s="43"/>
      <c r="D16" s="43"/>
      <c r="E16" s="37" t="s">
        <v>234</v>
      </c>
      <c r="F16" s="43"/>
      <c r="G16" s="43"/>
      <c r="H16" s="43"/>
      <c r="I16" s="43"/>
      <c r="J16" s="44"/>
    </row>
    <row r="17">
      <c r="A17" s="35" t="s">
        <v>86</v>
      </c>
      <c r="B17" s="35">
        <v>3</v>
      </c>
      <c r="C17" s="36" t="s">
        <v>1283</v>
      </c>
      <c r="D17" s="35" t="s">
        <v>88</v>
      </c>
      <c r="E17" s="37" t="s">
        <v>1284</v>
      </c>
      <c r="F17" s="38" t="s">
        <v>90</v>
      </c>
      <c r="G17" s="39">
        <v>1</v>
      </c>
      <c r="H17" s="40">
        <v>0</v>
      </c>
      <c r="I17" s="40">
        <f>ROUND(G17*H17,P4)</f>
        <v>0</v>
      </c>
      <c r="J17" s="38" t="s">
        <v>91</v>
      </c>
      <c r="O17" s="41">
        <f>I17*0.21</f>
        <v>0</v>
      </c>
      <c r="P17">
        <v>3</v>
      </c>
    </row>
    <row r="18">
      <c r="A18" s="35" t="s">
        <v>92</v>
      </c>
      <c r="B18" s="42"/>
      <c r="C18" s="43"/>
      <c r="D18" s="43"/>
      <c r="E18" s="37" t="s">
        <v>1369</v>
      </c>
      <c r="F18" s="43"/>
      <c r="G18" s="43"/>
      <c r="H18" s="43"/>
      <c r="I18" s="43"/>
      <c r="J18" s="44"/>
    </row>
    <row r="19" ht="30">
      <c r="A19" s="35" t="s">
        <v>94</v>
      </c>
      <c r="B19" s="42"/>
      <c r="C19" s="43"/>
      <c r="D19" s="43"/>
      <c r="E19" s="45" t="s">
        <v>95</v>
      </c>
      <c r="F19" s="43"/>
      <c r="G19" s="43"/>
      <c r="H19" s="43"/>
      <c r="I19" s="43"/>
      <c r="J19" s="44"/>
    </row>
    <row r="20" ht="60">
      <c r="A20" s="35" t="s">
        <v>96</v>
      </c>
      <c r="B20" s="42"/>
      <c r="C20" s="43"/>
      <c r="D20" s="43"/>
      <c r="E20" s="37" t="s">
        <v>1286</v>
      </c>
      <c r="F20" s="43"/>
      <c r="G20" s="43"/>
      <c r="H20" s="43"/>
      <c r="I20" s="43"/>
      <c r="J20" s="44"/>
    </row>
    <row r="21">
      <c r="A21" s="29" t="s">
        <v>83</v>
      </c>
      <c r="B21" s="30"/>
      <c r="C21" s="31" t="s">
        <v>110</v>
      </c>
      <c r="D21" s="32"/>
      <c r="E21" s="29" t="s">
        <v>164</v>
      </c>
      <c r="F21" s="32"/>
      <c r="G21" s="32"/>
      <c r="H21" s="32"/>
      <c r="I21" s="33">
        <f>SUMIFS(I22:I45,A22:A45,"P")</f>
        <v>0</v>
      </c>
      <c r="J21" s="34"/>
    </row>
    <row r="22">
      <c r="A22" s="35" t="s">
        <v>86</v>
      </c>
      <c r="B22" s="35">
        <v>4</v>
      </c>
      <c r="C22" s="36" t="s">
        <v>187</v>
      </c>
      <c r="D22" s="35" t="s">
        <v>88</v>
      </c>
      <c r="E22" s="37" t="s">
        <v>188</v>
      </c>
      <c r="F22" s="38" t="s">
        <v>167</v>
      </c>
      <c r="G22" s="39">
        <v>103.75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45">
      <c r="A23" s="35" t="s">
        <v>92</v>
      </c>
      <c r="B23" s="42"/>
      <c r="C23" s="43"/>
      <c r="D23" s="43"/>
      <c r="E23" s="37" t="s">
        <v>1059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1370</v>
      </c>
      <c r="F24" s="43"/>
      <c r="G24" s="43"/>
      <c r="H24" s="43"/>
      <c r="I24" s="43"/>
      <c r="J24" s="44"/>
    </row>
    <row r="25" ht="405">
      <c r="A25" s="35" t="s">
        <v>96</v>
      </c>
      <c r="B25" s="42"/>
      <c r="C25" s="43"/>
      <c r="D25" s="43"/>
      <c r="E25" s="37" t="s">
        <v>191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192</v>
      </c>
      <c r="D26" s="35" t="s">
        <v>110</v>
      </c>
      <c r="E26" s="37" t="s">
        <v>193</v>
      </c>
      <c r="F26" s="38" t="s">
        <v>167</v>
      </c>
      <c r="G26" s="39">
        <v>103.75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 ht="30">
      <c r="A27" s="35" t="s">
        <v>92</v>
      </c>
      <c r="B27" s="42"/>
      <c r="C27" s="43"/>
      <c r="D27" s="43"/>
      <c r="E27" s="37" t="s">
        <v>1288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1371</v>
      </c>
      <c r="F28" s="43"/>
      <c r="G28" s="43"/>
      <c r="H28" s="43"/>
      <c r="I28" s="43"/>
      <c r="J28" s="44"/>
    </row>
    <row r="29" ht="409.5">
      <c r="A29" s="35" t="s">
        <v>96</v>
      </c>
      <c r="B29" s="42"/>
      <c r="C29" s="43"/>
      <c r="D29" s="43"/>
      <c r="E29" s="37" t="s">
        <v>195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192</v>
      </c>
      <c r="D30" s="35" t="s">
        <v>114</v>
      </c>
      <c r="E30" s="37" t="s">
        <v>193</v>
      </c>
      <c r="F30" s="38" t="s">
        <v>167</v>
      </c>
      <c r="G30" s="39">
        <v>33.25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 ht="30">
      <c r="A31" s="35" t="s">
        <v>92</v>
      </c>
      <c r="B31" s="42"/>
      <c r="C31" s="43"/>
      <c r="D31" s="43"/>
      <c r="E31" s="37" t="s">
        <v>1350</v>
      </c>
      <c r="F31" s="43"/>
      <c r="G31" s="43"/>
      <c r="H31" s="43"/>
      <c r="I31" s="43"/>
      <c r="J31" s="44"/>
    </row>
    <row r="32" ht="45">
      <c r="A32" s="35" t="s">
        <v>94</v>
      </c>
      <c r="B32" s="42"/>
      <c r="C32" s="43"/>
      <c r="D32" s="43"/>
      <c r="E32" s="45" t="s">
        <v>1372</v>
      </c>
      <c r="F32" s="43"/>
      <c r="G32" s="43"/>
      <c r="H32" s="43"/>
      <c r="I32" s="43"/>
      <c r="J32" s="44"/>
    </row>
    <row r="33" ht="409.5">
      <c r="A33" s="35" t="s">
        <v>96</v>
      </c>
      <c r="B33" s="42"/>
      <c r="C33" s="43"/>
      <c r="D33" s="43"/>
      <c r="E33" s="37" t="s">
        <v>195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269</v>
      </c>
      <c r="D34" s="35" t="s">
        <v>88</v>
      </c>
      <c r="E34" s="37" t="s">
        <v>270</v>
      </c>
      <c r="F34" s="38" t="s">
        <v>167</v>
      </c>
      <c r="G34" s="39">
        <v>137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>
      <c r="A35" s="35" t="s">
        <v>92</v>
      </c>
      <c r="B35" s="42"/>
      <c r="C35" s="43"/>
      <c r="D35" s="43"/>
      <c r="E35" s="37" t="s">
        <v>1065</v>
      </c>
      <c r="F35" s="43"/>
      <c r="G35" s="43"/>
      <c r="H35" s="43"/>
      <c r="I35" s="43"/>
      <c r="J35" s="44"/>
    </row>
    <row r="36" ht="45">
      <c r="A36" s="35" t="s">
        <v>94</v>
      </c>
      <c r="B36" s="42"/>
      <c r="C36" s="43"/>
      <c r="D36" s="43"/>
      <c r="E36" s="45" t="s">
        <v>1373</v>
      </c>
      <c r="F36" s="43"/>
      <c r="G36" s="43"/>
      <c r="H36" s="43"/>
      <c r="I36" s="43"/>
      <c r="J36" s="44"/>
    </row>
    <row r="37" ht="270">
      <c r="A37" s="35" t="s">
        <v>96</v>
      </c>
      <c r="B37" s="42"/>
      <c r="C37" s="43"/>
      <c r="D37" s="43"/>
      <c r="E37" s="37" t="s">
        <v>273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196</v>
      </c>
      <c r="D38" s="35" t="s">
        <v>88</v>
      </c>
      <c r="E38" s="37" t="s">
        <v>197</v>
      </c>
      <c r="F38" s="38" t="s">
        <v>167</v>
      </c>
      <c r="G38" s="39">
        <v>103.75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30">
      <c r="A39" s="35" t="s">
        <v>92</v>
      </c>
      <c r="B39" s="42"/>
      <c r="C39" s="43"/>
      <c r="D39" s="43"/>
      <c r="E39" s="37" t="s">
        <v>1374</v>
      </c>
      <c r="F39" s="43"/>
      <c r="G39" s="43"/>
      <c r="H39" s="43"/>
      <c r="I39" s="43"/>
      <c r="J39" s="44"/>
    </row>
    <row r="40" ht="60">
      <c r="A40" s="35" t="s">
        <v>94</v>
      </c>
      <c r="B40" s="42"/>
      <c r="C40" s="43"/>
      <c r="D40" s="43"/>
      <c r="E40" s="45" t="s">
        <v>1375</v>
      </c>
      <c r="F40" s="43"/>
      <c r="G40" s="43"/>
      <c r="H40" s="43"/>
      <c r="I40" s="43"/>
      <c r="J40" s="44"/>
    </row>
    <row r="41" ht="330">
      <c r="A41" s="35" t="s">
        <v>96</v>
      </c>
      <c r="B41" s="42"/>
      <c r="C41" s="43"/>
      <c r="D41" s="43"/>
      <c r="E41" s="37" t="s">
        <v>199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367</v>
      </c>
      <c r="D42" s="35" t="s">
        <v>88</v>
      </c>
      <c r="E42" s="37" t="s">
        <v>368</v>
      </c>
      <c r="F42" s="38" t="s">
        <v>167</v>
      </c>
      <c r="G42" s="39">
        <v>26.600000000000001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 ht="30">
      <c r="A43" s="35" t="s">
        <v>92</v>
      </c>
      <c r="B43" s="42"/>
      <c r="C43" s="43"/>
      <c r="D43" s="43"/>
      <c r="E43" s="37" t="s">
        <v>1294</v>
      </c>
      <c r="F43" s="43"/>
      <c r="G43" s="43"/>
      <c r="H43" s="43"/>
      <c r="I43" s="43"/>
      <c r="J43" s="44"/>
    </row>
    <row r="44" ht="30">
      <c r="A44" s="35" t="s">
        <v>94</v>
      </c>
      <c r="B44" s="42"/>
      <c r="C44" s="43"/>
      <c r="D44" s="43"/>
      <c r="E44" s="45" t="s">
        <v>1376</v>
      </c>
      <c r="F44" s="43"/>
      <c r="G44" s="43"/>
      <c r="H44" s="43"/>
      <c r="I44" s="43"/>
      <c r="J44" s="44"/>
    </row>
    <row r="45" ht="409.5">
      <c r="A45" s="35" t="s">
        <v>96</v>
      </c>
      <c r="B45" s="42"/>
      <c r="C45" s="43"/>
      <c r="D45" s="43"/>
      <c r="E45" s="37" t="s">
        <v>371</v>
      </c>
      <c r="F45" s="43"/>
      <c r="G45" s="43"/>
      <c r="H45" s="43"/>
      <c r="I45" s="43"/>
      <c r="J45" s="44"/>
    </row>
    <row r="46">
      <c r="A46" s="29" t="s">
        <v>83</v>
      </c>
      <c r="B46" s="30"/>
      <c r="C46" s="31" t="s">
        <v>387</v>
      </c>
      <c r="D46" s="32"/>
      <c r="E46" s="29" t="s">
        <v>388</v>
      </c>
      <c r="F46" s="32"/>
      <c r="G46" s="32"/>
      <c r="H46" s="32"/>
      <c r="I46" s="33">
        <f>SUMIFS(I47:I50,A47:A50,"P")</f>
        <v>0</v>
      </c>
      <c r="J46" s="34"/>
    </row>
    <row r="47">
      <c r="A47" s="35" t="s">
        <v>86</v>
      </c>
      <c r="B47" s="35">
        <v>10</v>
      </c>
      <c r="C47" s="36" t="s">
        <v>398</v>
      </c>
      <c r="D47" s="35" t="s">
        <v>88</v>
      </c>
      <c r="E47" s="37" t="s">
        <v>399</v>
      </c>
      <c r="F47" s="38" t="s">
        <v>167</v>
      </c>
      <c r="G47" s="39">
        <v>6.6500000000000004</v>
      </c>
      <c r="H47" s="40">
        <v>0</v>
      </c>
      <c r="I47" s="40">
        <f>ROUND(G47*H47,P4)</f>
        <v>0</v>
      </c>
      <c r="J47" s="38" t="s">
        <v>91</v>
      </c>
      <c r="O47" s="41">
        <f>I47*0.21</f>
        <v>0</v>
      </c>
      <c r="P47">
        <v>3</v>
      </c>
    </row>
    <row r="48">
      <c r="A48" s="35" t="s">
        <v>92</v>
      </c>
      <c r="B48" s="42"/>
      <c r="C48" s="43"/>
      <c r="D48" s="43"/>
      <c r="E48" s="37" t="s">
        <v>1296</v>
      </c>
      <c r="F48" s="43"/>
      <c r="G48" s="43"/>
      <c r="H48" s="43"/>
      <c r="I48" s="43"/>
      <c r="J48" s="44"/>
    </row>
    <row r="49" ht="30">
      <c r="A49" s="35" t="s">
        <v>94</v>
      </c>
      <c r="B49" s="42"/>
      <c r="C49" s="43"/>
      <c r="D49" s="43"/>
      <c r="E49" s="45" t="s">
        <v>1377</v>
      </c>
      <c r="F49" s="43"/>
      <c r="G49" s="43"/>
      <c r="H49" s="43"/>
      <c r="I49" s="43"/>
      <c r="J49" s="44"/>
    </row>
    <row r="50" ht="105">
      <c r="A50" s="35" t="s">
        <v>96</v>
      </c>
      <c r="B50" s="42"/>
      <c r="C50" s="43"/>
      <c r="D50" s="43"/>
      <c r="E50" s="37" t="s">
        <v>386</v>
      </c>
      <c r="F50" s="43"/>
      <c r="G50" s="43"/>
      <c r="H50" s="43"/>
      <c r="I50" s="43"/>
      <c r="J50" s="44"/>
    </row>
    <row r="51">
      <c r="A51" s="29" t="s">
        <v>83</v>
      </c>
      <c r="B51" s="30"/>
      <c r="C51" s="31" t="s">
        <v>468</v>
      </c>
      <c r="D51" s="32"/>
      <c r="E51" s="29" t="s">
        <v>469</v>
      </c>
      <c r="F51" s="32"/>
      <c r="G51" s="32"/>
      <c r="H51" s="32"/>
      <c r="I51" s="33">
        <f>SUMIFS(I52:I83,A52:A83,"P")</f>
        <v>0</v>
      </c>
      <c r="J51" s="34"/>
    </row>
    <row r="52" ht="30">
      <c r="A52" s="35" t="s">
        <v>86</v>
      </c>
      <c r="B52" s="35">
        <v>11</v>
      </c>
      <c r="C52" s="36" t="s">
        <v>1378</v>
      </c>
      <c r="D52" s="35" t="s">
        <v>88</v>
      </c>
      <c r="E52" s="37" t="s">
        <v>1379</v>
      </c>
      <c r="F52" s="38" t="s">
        <v>204</v>
      </c>
      <c r="G52" s="39">
        <v>133</v>
      </c>
      <c r="H52" s="40">
        <v>0</v>
      </c>
      <c r="I52" s="40">
        <f>ROUND(G52*H52,P4)</f>
        <v>0</v>
      </c>
      <c r="J52" s="38" t="s">
        <v>91</v>
      </c>
      <c r="O52" s="41">
        <f>I52*0.21</f>
        <v>0</v>
      </c>
      <c r="P52">
        <v>3</v>
      </c>
    </row>
    <row r="53">
      <c r="A53" s="35" t="s">
        <v>92</v>
      </c>
      <c r="B53" s="42"/>
      <c r="C53" s="43"/>
      <c r="D53" s="43"/>
      <c r="E53" s="37" t="s">
        <v>1380</v>
      </c>
      <c r="F53" s="43"/>
      <c r="G53" s="43"/>
      <c r="H53" s="43"/>
      <c r="I53" s="43"/>
      <c r="J53" s="44"/>
    </row>
    <row r="54" ht="30">
      <c r="A54" s="35" t="s">
        <v>94</v>
      </c>
      <c r="B54" s="42"/>
      <c r="C54" s="43"/>
      <c r="D54" s="43"/>
      <c r="E54" s="45" t="s">
        <v>1381</v>
      </c>
      <c r="F54" s="43"/>
      <c r="G54" s="43"/>
      <c r="H54" s="43"/>
      <c r="I54" s="43"/>
      <c r="J54" s="44"/>
    </row>
    <row r="55" ht="330">
      <c r="A55" s="35" t="s">
        <v>96</v>
      </c>
      <c r="B55" s="42"/>
      <c r="C55" s="43"/>
      <c r="D55" s="43"/>
      <c r="E55" s="37" t="s">
        <v>1083</v>
      </c>
      <c r="F55" s="43"/>
      <c r="G55" s="43"/>
      <c r="H55" s="43"/>
      <c r="I55" s="43"/>
      <c r="J55" s="44"/>
    </row>
    <row r="56">
      <c r="A56" s="35" t="s">
        <v>86</v>
      </c>
      <c r="B56" s="35">
        <v>12</v>
      </c>
      <c r="C56" s="36" t="s">
        <v>1382</v>
      </c>
      <c r="D56" s="35" t="s">
        <v>88</v>
      </c>
      <c r="E56" s="37" t="s">
        <v>1383</v>
      </c>
      <c r="F56" s="38" t="s">
        <v>204</v>
      </c>
      <c r="G56" s="39">
        <v>28</v>
      </c>
      <c r="H56" s="40">
        <v>0</v>
      </c>
      <c r="I56" s="40">
        <f>ROUND(G56*H56,P4)</f>
        <v>0</v>
      </c>
      <c r="J56" s="38" t="s">
        <v>91</v>
      </c>
      <c r="O56" s="41">
        <f>I56*0.21</f>
        <v>0</v>
      </c>
      <c r="P56">
        <v>3</v>
      </c>
    </row>
    <row r="57">
      <c r="A57" s="35" t="s">
        <v>92</v>
      </c>
      <c r="B57" s="42"/>
      <c r="C57" s="43"/>
      <c r="D57" s="43"/>
      <c r="E57" s="37" t="s">
        <v>1384</v>
      </c>
      <c r="F57" s="43"/>
      <c r="G57" s="43"/>
      <c r="H57" s="43"/>
      <c r="I57" s="43"/>
      <c r="J57" s="44"/>
    </row>
    <row r="58" ht="30">
      <c r="A58" s="35" t="s">
        <v>94</v>
      </c>
      <c r="B58" s="42"/>
      <c r="C58" s="43"/>
      <c r="D58" s="43"/>
      <c r="E58" s="45" t="s">
        <v>305</v>
      </c>
      <c r="F58" s="43"/>
      <c r="G58" s="43"/>
      <c r="H58" s="43"/>
      <c r="I58" s="43"/>
      <c r="J58" s="44"/>
    </row>
    <row r="59" ht="315">
      <c r="A59" s="35" t="s">
        <v>96</v>
      </c>
      <c r="B59" s="42"/>
      <c r="C59" s="43"/>
      <c r="D59" s="43"/>
      <c r="E59" s="37" t="s">
        <v>1052</v>
      </c>
      <c r="F59" s="43"/>
      <c r="G59" s="43"/>
      <c r="H59" s="43"/>
      <c r="I59" s="43"/>
      <c r="J59" s="44"/>
    </row>
    <row r="60">
      <c r="A60" s="35" t="s">
        <v>86</v>
      </c>
      <c r="B60" s="35">
        <v>13</v>
      </c>
      <c r="C60" s="36" t="s">
        <v>1385</v>
      </c>
      <c r="D60" s="35" t="s">
        <v>88</v>
      </c>
      <c r="E60" s="37" t="s">
        <v>1386</v>
      </c>
      <c r="F60" s="38" t="s">
        <v>204</v>
      </c>
      <c r="G60" s="39">
        <v>28</v>
      </c>
      <c r="H60" s="40">
        <v>0</v>
      </c>
      <c r="I60" s="40">
        <f>ROUND(G60*H60,P4)</f>
        <v>0</v>
      </c>
      <c r="J60" s="38" t="s">
        <v>91</v>
      </c>
      <c r="O60" s="41">
        <f>I60*0.21</f>
        <v>0</v>
      </c>
      <c r="P60">
        <v>3</v>
      </c>
    </row>
    <row r="61" ht="45">
      <c r="A61" s="35" t="s">
        <v>92</v>
      </c>
      <c r="B61" s="42"/>
      <c r="C61" s="43"/>
      <c r="D61" s="43"/>
      <c r="E61" s="37" t="s">
        <v>1387</v>
      </c>
      <c r="F61" s="43"/>
      <c r="G61" s="43"/>
      <c r="H61" s="43"/>
      <c r="I61" s="43"/>
      <c r="J61" s="44"/>
    </row>
    <row r="62" ht="30">
      <c r="A62" s="35" t="s">
        <v>94</v>
      </c>
      <c r="B62" s="42"/>
      <c r="C62" s="43"/>
      <c r="D62" s="43"/>
      <c r="E62" s="45" t="s">
        <v>305</v>
      </c>
      <c r="F62" s="43"/>
      <c r="G62" s="43"/>
      <c r="H62" s="43"/>
      <c r="I62" s="43"/>
      <c r="J62" s="44"/>
    </row>
    <row r="63" ht="75">
      <c r="A63" s="35" t="s">
        <v>96</v>
      </c>
      <c r="B63" s="42"/>
      <c r="C63" s="43"/>
      <c r="D63" s="43"/>
      <c r="E63" s="37" t="s">
        <v>1315</v>
      </c>
      <c r="F63" s="43"/>
      <c r="G63" s="43"/>
      <c r="H63" s="43"/>
      <c r="I63" s="43"/>
      <c r="J63" s="44"/>
    </row>
    <row r="64">
      <c r="A64" s="35" t="s">
        <v>86</v>
      </c>
      <c r="B64" s="35">
        <v>14</v>
      </c>
      <c r="C64" s="36" t="s">
        <v>1316</v>
      </c>
      <c r="D64" s="35" t="s">
        <v>88</v>
      </c>
      <c r="E64" s="37" t="s">
        <v>1317</v>
      </c>
      <c r="F64" s="38" t="s">
        <v>118</v>
      </c>
      <c r="G64" s="39">
        <v>2</v>
      </c>
      <c r="H64" s="40">
        <v>0</v>
      </c>
      <c r="I64" s="40">
        <f>ROUND(G64*H64,P4)</f>
        <v>0</v>
      </c>
      <c r="J64" s="38" t="s">
        <v>91</v>
      </c>
      <c r="O64" s="41">
        <f>I64*0.21</f>
        <v>0</v>
      </c>
      <c r="P64">
        <v>3</v>
      </c>
    </row>
    <row r="65">
      <c r="A65" s="35" t="s">
        <v>92</v>
      </c>
      <c r="B65" s="42"/>
      <c r="C65" s="43"/>
      <c r="D65" s="43"/>
      <c r="E65" s="37" t="s">
        <v>1318</v>
      </c>
      <c r="F65" s="43"/>
      <c r="G65" s="43"/>
      <c r="H65" s="43"/>
      <c r="I65" s="43"/>
      <c r="J65" s="44"/>
    </row>
    <row r="66" ht="30">
      <c r="A66" s="35" t="s">
        <v>94</v>
      </c>
      <c r="B66" s="42"/>
      <c r="C66" s="43"/>
      <c r="D66" s="43"/>
      <c r="E66" s="45" t="s">
        <v>133</v>
      </c>
      <c r="F66" s="43"/>
      <c r="G66" s="43"/>
      <c r="H66" s="43"/>
      <c r="I66" s="43"/>
      <c r="J66" s="44"/>
    </row>
    <row r="67" ht="105">
      <c r="A67" s="35" t="s">
        <v>96</v>
      </c>
      <c r="B67" s="42"/>
      <c r="C67" s="43"/>
      <c r="D67" s="43"/>
      <c r="E67" s="37" t="s">
        <v>1319</v>
      </c>
      <c r="F67" s="43"/>
      <c r="G67" s="43"/>
      <c r="H67" s="43"/>
      <c r="I67" s="43"/>
      <c r="J67" s="44"/>
    </row>
    <row r="68">
      <c r="A68" s="35" t="s">
        <v>86</v>
      </c>
      <c r="B68" s="35">
        <v>15</v>
      </c>
      <c r="C68" s="36" t="s">
        <v>1388</v>
      </c>
      <c r="D68" s="35" t="s">
        <v>88</v>
      </c>
      <c r="E68" s="37" t="s">
        <v>1389</v>
      </c>
      <c r="F68" s="38" t="s">
        <v>204</v>
      </c>
      <c r="G68" s="39">
        <v>133</v>
      </c>
      <c r="H68" s="40">
        <v>0</v>
      </c>
      <c r="I68" s="40">
        <f>ROUND(G68*H68,P4)</f>
        <v>0</v>
      </c>
      <c r="J68" s="38" t="s">
        <v>91</v>
      </c>
      <c r="O68" s="41">
        <f>I68*0.21</f>
        <v>0</v>
      </c>
      <c r="P68">
        <v>3</v>
      </c>
    </row>
    <row r="69">
      <c r="A69" s="35" t="s">
        <v>92</v>
      </c>
      <c r="B69" s="42"/>
      <c r="C69" s="43"/>
      <c r="D69" s="43"/>
      <c r="E69" s="37" t="s">
        <v>1390</v>
      </c>
      <c r="F69" s="43"/>
      <c r="G69" s="43"/>
      <c r="H69" s="43"/>
      <c r="I69" s="43"/>
      <c r="J69" s="44"/>
    </row>
    <row r="70" ht="30">
      <c r="A70" s="35" t="s">
        <v>94</v>
      </c>
      <c r="B70" s="42"/>
      <c r="C70" s="43"/>
      <c r="D70" s="43"/>
      <c r="E70" s="45" t="s">
        <v>1381</v>
      </c>
      <c r="F70" s="43"/>
      <c r="G70" s="43"/>
      <c r="H70" s="43"/>
      <c r="I70" s="43"/>
      <c r="J70" s="44"/>
    </row>
    <row r="71" ht="105">
      <c r="A71" s="35" t="s">
        <v>96</v>
      </c>
      <c r="B71" s="42"/>
      <c r="C71" s="43"/>
      <c r="D71" s="43"/>
      <c r="E71" s="37" t="s">
        <v>1391</v>
      </c>
      <c r="F71" s="43"/>
      <c r="G71" s="43"/>
      <c r="H71" s="43"/>
      <c r="I71" s="43"/>
      <c r="J71" s="44"/>
    </row>
    <row r="72">
      <c r="A72" s="35" t="s">
        <v>86</v>
      </c>
      <c r="B72" s="35">
        <v>16</v>
      </c>
      <c r="C72" s="36" t="s">
        <v>1085</v>
      </c>
      <c r="D72" s="35" t="s">
        <v>88</v>
      </c>
      <c r="E72" s="37" t="s">
        <v>1086</v>
      </c>
      <c r="F72" s="38" t="s">
        <v>204</v>
      </c>
      <c r="G72" s="39">
        <v>133</v>
      </c>
      <c r="H72" s="40">
        <v>0</v>
      </c>
      <c r="I72" s="40">
        <f>ROUND(G72*H72,P4)</f>
        <v>0</v>
      </c>
      <c r="J72" s="38" t="s">
        <v>91</v>
      </c>
      <c r="O72" s="41">
        <f>I72*0.21</f>
        <v>0</v>
      </c>
      <c r="P72">
        <v>3</v>
      </c>
    </row>
    <row r="73">
      <c r="A73" s="35" t="s">
        <v>92</v>
      </c>
      <c r="B73" s="42"/>
      <c r="C73" s="43"/>
      <c r="D73" s="43"/>
      <c r="E73" s="37" t="s">
        <v>1392</v>
      </c>
      <c r="F73" s="43"/>
      <c r="G73" s="43"/>
      <c r="H73" s="43"/>
      <c r="I73" s="43"/>
      <c r="J73" s="44"/>
    </row>
    <row r="74" ht="30">
      <c r="A74" s="35" t="s">
        <v>94</v>
      </c>
      <c r="B74" s="42"/>
      <c r="C74" s="43"/>
      <c r="D74" s="43"/>
      <c r="E74" s="45" t="s">
        <v>1381</v>
      </c>
      <c r="F74" s="43"/>
      <c r="G74" s="43"/>
      <c r="H74" s="43"/>
      <c r="I74" s="43"/>
      <c r="J74" s="44"/>
    </row>
    <row r="75" ht="90">
      <c r="A75" s="35" t="s">
        <v>96</v>
      </c>
      <c r="B75" s="42"/>
      <c r="C75" s="43"/>
      <c r="D75" s="43"/>
      <c r="E75" s="37" t="s">
        <v>1088</v>
      </c>
      <c r="F75" s="43"/>
      <c r="G75" s="43"/>
      <c r="H75" s="43"/>
      <c r="I75" s="43"/>
      <c r="J75" s="44"/>
    </row>
    <row r="76">
      <c r="A76" s="35" t="s">
        <v>86</v>
      </c>
      <c r="B76" s="35">
        <v>17</v>
      </c>
      <c r="C76" s="36" t="s">
        <v>1393</v>
      </c>
      <c r="D76" s="35" t="s">
        <v>88</v>
      </c>
      <c r="E76" s="37" t="s">
        <v>1394</v>
      </c>
      <c r="F76" s="38" t="s">
        <v>118</v>
      </c>
      <c r="G76" s="39">
        <v>1</v>
      </c>
      <c r="H76" s="40">
        <v>0</v>
      </c>
      <c r="I76" s="40">
        <f>ROUND(G76*H76,P4)</f>
        <v>0</v>
      </c>
      <c r="J76" s="38" t="s">
        <v>91</v>
      </c>
      <c r="O76" s="41">
        <f>I76*0.21</f>
        <v>0</v>
      </c>
      <c r="P76">
        <v>3</v>
      </c>
    </row>
    <row r="77" ht="30">
      <c r="A77" s="35" t="s">
        <v>92</v>
      </c>
      <c r="B77" s="42"/>
      <c r="C77" s="43"/>
      <c r="D77" s="43"/>
      <c r="E77" s="37" t="s">
        <v>1395</v>
      </c>
      <c r="F77" s="43"/>
      <c r="G77" s="43"/>
      <c r="H77" s="43"/>
      <c r="I77" s="43"/>
      <c r="J77" s="44"/>
    </row>
    <row r="78" ht="30">
      <c r="A78" s="35" t="s">
        <v>94</v>
      </c>
      <c r="B78" s="42"/>
      <c r="C78" s="43"/>
      <c r="D78" s="43"/>
      <c r="E78" s="45" t="s">
        <v>95</v>
      </c>
      <c r="F78" s="43"/>
      <c r="G78" s="43"/>
      <c r="H78" s="43"/>
      <c r="I78" s="43"/>
      <c r="J78" s="44"/>
    </row>
    <row r="79" ht="90">
      <c r="A79" s="35" t="s">
        <v>96</v>
      </c>
      <c r="B79" s="42"/>
      <c r="C79" s="43"/>
      <c r="D79" s="43"/>
      <c r="E79" s="37" t="s">
        <v>1329</v>
      </c>
      <c r="F79" s="43"/>
      <c r="G79" s="43"/>
      <c r="H79" s="43"/>
      <c r="I79" s="43"/>
      <c r="J79" s="44"/>
    </row>
    <row r="80">
      <c r="A80" s="35" t="s">
        <v>86</v>
      </c>
      <c r="B80" s="35">
        <v>18</v>
      </c>
      <c r="C80" s="36" t="s">
        <v>1396</v>
      </c>
      <c r="D80" s="35" t="s">
        <v>88</v>
      </c>
      <c r="E80" s="37" t="s">
        <v>1397</v>
      </c>
      <c r="F80" s="38" t="s">
        <v>204</v>
      </c>
      <c r="G80" s="39">
        <v>133</v>
      </c>
      <c r="H80" s="40">
        <v>0</v>
      </c>
      <c r="I80" s="40">
        <f>ROUND(G80*H80,P4)</f>
        <v>0</v>
      </c>
      <c r="J80" s="38" t="s">
        <v>91</v>
      </c>
      <c r="O80" s="41">
        <f>I80*0.21</f>
        <v>0</v>
      </c>
      <c r="P80">
        <v>3</v>
      </c>
    </row>
    <row r="81">
      <c r="A81" s="35" t="s">
        <v>92</v>
      </c>
      <c r="B81" s="42"/>
      <c r="C81" s="43"/>
      <c r="D81" s="43"/>
      <c r="E81" s="37" t="s">
        <v>1398</v>
      </c>
      <c r="F81" s="43"/>
      <c r="G81" s="43"/>
      <c r="H81" s="43"/>
      <c r="I81" s="43"/>
      <c r="J81" s="44"/>
    </row>
    <row r="82" ht="30">
      <c r="A82" s="35" t="s">
        <v>94</v>
      </c>
      <c r="B82" s="42"/>
      <c r="C82" s="43"/>
      <c r="D82" s="43"/>
      <c r="E82" s="45" t="s">
        <v>1381</v>
      </c>
      <c r="F82" s="43"/>
      <c r="G82" s="43"/>
      <c r="H82" s="43"/>
      <c r="I82" s="43"/>
      <c r="J82" s="44"/>
    </row>
    <row r="83" ht="150">
      <c r="A83" s="35" t="s">
        <v>96</v>
      </c>
      <c r="B83" s="42"/>
      <c r="C83" s="43"/>
      <c r="D83" s="43"/>
      <c r="E83" s="37" t="s">
        <v>1093</v>
      </c>
      <c r="F83" s="43"/>
      <c r="G83" s="43"/>
      <c r="H83" s="43"/>
      <c r="I83" s="43"/>
      <c r="J83" s="44"/>
    </row>
    <row r="84">
      <c r="A84" s="29" t="s">
        <v>83</v>
      </c>
      <c r="B84" s="30"/>
      <c r="C84" s="31" t="s">
        <v>200</v>
      </c>
      <c r="D84" s="32"/>
      <c r="E84" s="29" t="s">
        <v>201</v>
      </c>
      <c r="F84" s="32"/>
      <c r="G84" s="32"/>
      <c r="H84" s="32"/>
      <c r="I84" s="33">
        <f>SUMIFS(I85:I96,A85:A96,"P")</f>
        <v>0</v>
      </c>
      <c r="J84" s="34"/>
    </row>
    <row r="85">
      <c r="A85" s="35" t="s">
        <v>86</v>
      </c>
      <c r="B85" s="35">
        <v>19</v>
      </c>
      <c r="C85" s="36" t="s">
        <v>1333</v>
      </c>
      <c r="D85" s="35" t="s">
        <v>88</v>
      </c>
      <c r="E85" s="37" t="s">
        <v>1334</v>
      </c>
      <c r="F85" s="38" t="s">
        <v>118</v>
      </c>
      <c r="G85" s="39">
        <v>3</v>
      </c>
      <c r="H85" s="40">
        <v>0</v>
      </c>
      <c r="I85" s="40">
        <f>ROUND(G85*H85,P4)</f>
        <v>0</v>
      </c>
      <c r="J85" s="38" t="s">
        <v>91</v>
      </c>
      <c r="O85" s="41">
        <f>I85*0.21</f>
        <v>0</v>
      </c>
      <c r="P85">
        <v>3</v>
      </c>
    </row>
    <row r="86" ht="30">
      <c r="A86" s="35" t="s">
        <v>92</v>
      </c>
      <c r="B86" s="42"/>
      <c r="C86" s="43"/>
      <c r="D86" s="43"/>
      <c r="E86" s="37" t="s">
        <v>1335</v>
      </c>
      <c r="F86" s="43"/>
      <c r="G86" s="43"/>
      <c r="H86" s="43"/>
      <c r="I86" s="43"/>
      <c r="J86" s="44"/>
    </row>
    <row r="87" ht="30">
      <c r="A87" s="35" t="s">
        <v>94</v>
      </c>
      <c r="B87" s="42"/>
      <c r="C87" s="43"/>
      <c r="D87" s="43"/>
      <c r="E87" s="45" t="s">
        <v>900</v>
      </c>
      <c r="F87" s="43"/>
      <c r="G87" s="43"/>
      <c r="H87" s="43"/>
      <c r="I87" s="43"/>
      <c r="J87" s="44"/>
    </row>
    <row r="88" ht="90">
      <c r="A88" s="35" t="s">
        <v>96</v>
      </c>
      <c r="B88" s="42"/>
      <c r="C88" s="43"/>
      <c r="D88" s="43"/>
      <c r="E88" s="37" t="s">
        <v>1336</v>
      </c>
      <c r="F88" s="43"/>
      <c r="G88" s="43"/>
      <c r="H88" s="43"/>
      <c r="I88" s="43"/>
      <c r="J88" s="44"/>
    </row>
    <row r="89">
      <c r="A89" s="35" t="s">
        <v>86</v>
      </c>
      <c r="B89" s="35">
        <v>20</v>
      </c>
      <c r="C89" s="36" t="s">
        <v>1399</v>
      </c>
      <c r="D89" s="35" t="s">
        <v>88</v>
      </c>
      <c r="E89" s="37" t="s">
        <v>1400</v>
      </c>
      <c r="F89" s="38" t="s">
        <v>204</v>
      </c>
      <c r="G89" s="39">
        <v>92</v>
      </c>
      <c r="H89" s="40">
        <v>0</v>
      </c>
      <c r="I89" s="40">
        <f>ROUND(G89*H89,P4)</f>
        <v>0</v>
      </c>
      <c r="J89" s="38" t="s">
        <v>91</v>
      </c>
      <c r="O89" s="41">
        <f>I89*0.21</f>
        <v>0</v>
      </c>
      <c r="P89">
        <v>3</v>
      </c>
    </row>
    <row r="90">
      <c r="A90" s="35" t="s">
        <v>92</v>
      </c>
      <c r="B90" s="42"/>
      <c r="C90" s="43"/>
      <c r="D90" s="43"/>
      <c r="E90" s="37" t="s">
        <v>1401</v>
      </c>
      <c r="F90" s="43"/>
      <c r="G90" s="43"/>
      <c r="H90" s="43"/>
      <c r="I90" s="43"/>
      <c r="J90" s="44"/>
    </row>
    <row r="91" ht="30">
      <c r="A91" s="35" t="s">
        <v>94</v>
      </c>
      <c r="B91" s="42"/>
      <c r="C91" s="43"/>
      <c r="D91" s="43"/>
      <c r="E91" s="45" t="s">
        <v>1402</v>
      </c>
      <c r="F91" s="43"/>
      <c r="G91" s="43"/>
      <c r="H91" s="43"/>
      <c r="I91" s="43"/>
      <c r="J91" s="44"/>
    </row>
    <row r="92" ht="150">
      <c r="A92" s="35" t="s">
        <v>96</v>
      </c>
      <c r="B92" s="42"/>
      <c r="C92" s="43"/>
      <c r="D92" s="43"/>
      <c r="E92" s="37" t="s">
        <v>227</v>
      </c>
      <c r="F92" s="43"/>
      <c r="G92" s="43"/>
      <c r="H92" s="43"/>
      <c r="I92" s="43"/>
      <c r="J92" s="44"/>
    </row>
    <row r="93">
      <c r="A93" s="35" t="s">
        <v>86</v>
      </c>
      <c r="B93" s="35">
        <v>21</v>
      </c>
      <c r="C93" s="36" t="s">
        <v>1403</v>
      </c>
      <c r="D93" s="35" t="s">
        <v>88</v>
      </c>
      <c r="E93" s="37" t="s">
        <v>1404</v>
      </c>
      <c r="F93" s="38" t="s">
        <v>204</v>
      </c>
      <c r="G93" s="39">
        <v>92</v>
      </c>
      <c r="H93" s="40">
        <v>0</v>
      </c>
      <c r="I93" s="40">
        <f>ROUND(G93*H93,P4)</f>
        <v>0</v>
      </c>
      <c r="J93" s="38" t="s">
        <v>91</v>
      </c>
      <c r="O93" s="41">
        <f>I93*0.21</f>
        <v>0</v>
      </c>
      <c r="P93">
        <v>3</v>
      </c>
    </row>
    <row r="94" ht="30">
      <c r="A94" s="35" t="s">
        <v>92</v>
      </c>
      <c r="B94" s="42"/>
      <c r="C94" s="43"/>
      <c r="D94" s="43"/>
      <c r="E94" s="37" t="s">
        <v>1405</v>
      </c>
      <c r="F94" s="43"/>
      <c r="G94" s="43"/>
      <c r="H94" s="43"/>
      <c r="I94" s="43"/>
      <c r="J94" s="44"/>
    </row>
    <row r="95" ht="30">
      <c r="A95" s="35" t="s">
        <v>94</v>
      </c>
      <c r="B95" s="42"/>
      <c r="C95" s="43"/>
      <c r="D95" s="43"/>
      <c r="E95" s="45" t="s">
        <v>1402</v>
      </c>
      <c r="F95" s="43"/>
      <c r="G95" s="43"/>
      <c r="H95" s="43"/>
      <c r="I95" s="43"/>
      <c r="J95" s="44"/>
    </row>
    <row r="96" ht="135">
      <c r="A96" s="35" t="s">
        <v>96</v>
      </c>
      <c r="B96" s="47"/>
      <c r="C96" s="48"/>
      <c r="D96" s="48"/>
      <c r="E96" s="37" t="s">
        <v>1344</v>
      </c>
      <c r="F96" s="48"/>
      <c r="G96" s="48"/>
      <c r="H96" s="48"/>
      <c r="I96" s="48"/>
      <c r="J9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59</v>
      </c>
      <c r="I3" s="23">
        <f>SUMIFS(I8:I29,A8:A29,"SD")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59</v>
      </c>
      <c r="D4" s="20"/>
      <c r="E4" s="21" t="s">
        <v>60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>
      <c r="A9" s="35" t="s">
        <v>86</v>
      </c>
      <c r="B9" s="35">
        <v>1</v>
      </c>
      <c r="C9" s="36" t="s">
        <v>109</v>
      </c>
      <c r="D9" s="35" t="s">
        <v>88</v>
      </c>
      <c r="E9" s="37" t="s">
        <v>803</v>
      </c>
      <c r="F9" s="38" t="s">
        <v>90</v>
      </c>
      <c r="G9" s="39">
        <v>1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37" t="s">
        <v>1406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95</v>
      </c>
      <c r="F11" s="43"/>
      <c r="G11" s="43"/>
      <c r="H11" s="43"/>
      <c r="I11" s="43"/>
      <c r="J11" s="44"/>
    </row>
    <row r="12" ht="60">
      <c r="A12" s="35" t="s">
        <v>96</v>
      </c>
      <c r="B12" s="42"/>
      <c r="C12" s="43"/>
      <c r="D12" s="43"/>
      <c r="E12" s="37" t="s">
        <v>113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SUMIFS(I14:I29,A14:A29,"P")</f>
        <v>0</v>
      </c>
      <c r="J13" s="34"/>
    </row>
    <row r="14">
      <c r="A14" s="35" t="s">
        <v>86</v>
      </c>
      <c r="B14" s="35">
        <v>2</v>
      </c>
      <c r="C14" s="36" t="s">
        <v>1407</v>
      </c>
      <c r="D14" s="35" t="s">
        <v>88</v>
      </c>
      <c r="E14" s="37" t="s">
        <v>1408</v>
      </c>
      <c r="F14" s="38" t="s">
        <v>173</v>
      </c>
      <c r="G14" s="39">
        <v>9110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>
      <c r="A15" s="35" t="s">
        <v>92</v>
      </c>
      <c r="B15" s="42"/>
      <c r="C15" s="43"/>
      <c r="D15" s="43"/>
      <c r="E15" s="37" t="s">
        <v>1409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1410</v>
      </c>
      <c r="F16" s="43"/>
      <c r="G16" s="43"/>
      <c r="H16" s="43"/>
      <c r="I16" s="43"/>
      <c r="J16" s="44"/>
    </row>
    <row r="17" ht="90">
      <c r="A17" s="35" t="s">
        <v>96</v>
      </c>
      <c r="B17" s="42"/>
      <c r="C17" s="43"/>
      <c r="D17" s="43"/>
      <c r="E17" s="37" t="s">
        <v>1411</v>
      </c>
      <c r="F17" s="43"/>
      <c r="G17" s="43"/>
      <c r="H17" s="43"/>
      <c r="I17" s="43"/>
      <c r="J17" s="44"/>
    </row>
    <row r="18" ht="30">
      <c r="A18" s="35" t="s">
        <v>86</v>
      </c>
      <c r="B18" s="35">
        <v>3</v>
      </c>
      <c r="C18" s="36" t="s">
        <v>1412</v>
      </c>
      <c r="D18" s="35" t="s">
        <v>88</v>
      </c>
      <c r="E18" s="37" t="s">
        <v>1413</v>
      </c>
      <c r="F18" s="38" t="s">
        <v>118</v>
      </c>
      <c r="G18" s="39">
        <v>44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>
      <c r="A19" s="35" t="s">
        <v>92</v>
      </c>
      <c r="B19" s="42"/>
      <c r="C19" s="43"/>
      <c r="D19" s="43"/>
      <c r="E19" s="37" t="s">
        <v>1414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1415</v>
      </c>
      <c r="F20" s="43"/>
      <c r="G20" s="43"/>
      <c r="H20" s="43"/>
      <c r="I20" s="43"/>
      <c r="J20" s="44"/>
    </row>
    <row r="21" ht="225">
      <c r="A21" s="35" t="s">
        <v>96</v>
      </c>
      <c r="B21" s="42"/>
      <c r="C21" s="43"/>
      <c r="D21" s="43"/>
      <c r="E21" s="37" t="s">
        <v>1416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1417</v>
      </c>
      <c r="D22" s="35" t="s">
        <v>88</v>
      </c>
      <c r="E22" s="37" t="s">
        <v>1418</v>
      </c>
      <c r="F22" s="38" t="s">
        <v>118</v>
      </c>
      <c r="G22" s="39">
        <v>45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>
      <c r="A23" s="35" t="s">
        <v>92</v>
      </c>
      <c r="B23" s="42"/>
      <c r="C23" s="43"/>
      <c r="D23" s="43"/>
      <c r="E23" s="37" t="s">
        <v>1414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1419</v>
      </c>
      <c r="F24" s="43"/>
      <c r="G24" s="43"/>
      <c r="H24" s="43"/>
      <c r="I24" s="43"/>
      <c r="J24" s="44"/>
    </row>
    <row r="25" ht="150">
      <c r="A25" s="35" t="s">
        <v>96</v>
      </c>
      <c r="B25" s="42"/>
      <c r="C25" s="43"/>
      <c r="D25" s="43"/>
      <c r="E25" s="37" t="s">
        <v>1420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1421</v>
      </c>
      <c r="D26" s="35" t="s">
        <v>88</v>
      </c>
      <c r="E26" s="37" t="s">
        <v>1422</v>
      </c>
      <c r="F26" s="38" t="s">
        <v>118</v>
      </c>
      <c r="G26" s="39">
        <v>11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>
      <c r="A27" s="35" t="s">
        <v>92</v>
      </c>
      <c r="B27" s="42"/>
      <c r="C27" s="43"/>
      <c r="D27" s="43"/>
      <c r="E27" s="37" t="s">
        <v>1414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1423</v>
      </c>
      <c r="F28" s="43"/>
      <c r="G28" s="43"/>
      <c r="H28" s="43"/>
      <c r="I28" s="43"/>
      <c r="J28" s="44"/>
    </row>
    <row r="29" ht="150">
      <c r="A29" s="35" t="s">
        <v>96</v>
      </c>
      <c r="B29" s="47"/>
      <c r="C29" s="48"/>
      <c r="D29" s="48"/>
      <c r="E29" s="37" t="s">
        <v>1420</v>
      </c>
      <c r="F29" s="48"/>
      <c r="G29" s="48"/>
      <c r="H29" s="48"/>
      <c r="I29" s="48"/>
      <c r="J29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61</v>
      </c>
      <c r="I3" s="23">
        <f>SUMIFS(I8:I68,A8:A68,"SD")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61</v>
      </c>
      <c r="D4" s="20"/>
      <c r="E4" s="21" t="s">
        <v>62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110</v>
      </c>
      <c r="D8" s="32"/>
      <c r="E8" s="29" t="s">
        <v>164</v>
      </c>
      <c r="F8" s="32"/>
      <c r="G8" s="32"/>
      <c r="H8" s="32"/>
      <c r="I8" s="33">
        <f>SUMIFS(I9:I68,A9:A68,"P")</f>
        <v>0</v>
      </c>
      <c r="J8" s="34"/>
    </row>
    <row r="9">
      <c r="A9" s="35" t="s">
        <v>86</v>
      </c>
      <c r="B9" s="35">
        <v>1</v>
      </c>
      <c r="C9" s="36" t="s">
        <v>723</v>
      </c>
      <c r="D9" s="35" t="s">
        <v>110</v>
      </c>
      <c r="E9" s="37" t="s">
        <v>724</v>
      </c>
      <c r="F9" s="38" t="s">
        <v>173</v>
      </c>
      <c r="G9" s="39">
        <v>34218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37" t="s">
        <v>1165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1424</v>
      </c>
      <c r="F11" s="43"/>
      <c r="G11" s="43"/>
      <c r="H11" s="43"/>
      <c r="I11" s="43"/>
      <c r="J11" s="44"/>
    </row>
    <row r="12" ht="75">
      <c r="A12" s="35" t="s">
        <v>96</v>
      </c>
      <c r="B12" s="42"/>
      <c r="C12" s="43"/>
      <c r="D12" s="43"/>
      <c r="E12" s="37" t="s">
        <v>726</v>
      </c>
      <c r="F12" s="43"/>
      <c r="G12" s="43"/>
      <c r="H12" s="43"/>
      <c r="I12" s="43"/>
      <c r="J12" s="44"/>
    </row>
    <row r="13">
      <c r="A13" s="35" t="s">
        <v>86</v>
      </c>
      <c r="B13" s="35">
        <v>2</v>
      </c>
      <c r="C13" s="36" t="s">
        <v>723</v>
      </c>
      <c r="D13" s="35" t="s">
        <v>114</v>
      </c>
      <c r="E13" s="37" t="s">
        <v>724</v>
      </c>
      <c r="F13" s="38" t="s">
        <v>173</v>
      </c>
      <c r="G13" s="39">
        <v>5627</v>
      </c>
      <c r="H13" s="40">
        <v>0</v>
      </c>
      <c r="I13" s="40">
        <f>ROUND(G13*H13,P4)</f>
        <v>0</v>
      </c>
      <c r="J13" s="38" t="s">
        <v>91</v>
      </c>
      <c r="O13" s="41">
        <f>I13*0.21</f>
        <v>0</v>
      </c>
      <c r="P13">
        <v>3</v>
      </c>
    </row>
    <row r="14">
      <c r="A14" s="35" t="s">
        <v>92</v>
      </c>
      <c r="B14" s="42"/>
      <c r="C14" s="43"/>
      <c r="D14" s="43"/>
      <c r="E14" s="37" t="s">
        <v>1425</v>
      </c>
      <c r="F14" s="43"/>
      <c r="G14" s="43"/>
      <c r="H14" s="43"/>
      <c r="I14" s="43"/>
      <c r="J14" s="44"/>
    </row>
    <row r="15" ht="30">
      <c r="A15" s="35" t="s">
        <v>94</v>
      </c>
      <c r="B15" s="42"/>
      <c r="C15" s="43"/>
      <c r="D15" s="43"/>
      <c r="E15" s="45" t="s">
        <v>1426</v>
      </c>
      <c r="F15" s="43"/>
      <c r="G15" s="43"/>
      <c r="H15" s="43"/>
      <c r="I15" s="43"/>
      <c r="J15" s="44"/>
    </row>
    <row r="16" ht="75">
      <c r="A16" s="35" t="s">
        <v>96</v>
      </c>
      <c r="B16" s="42"/>
      <c r="C16" s="43"/>
      <c r="D16" s="43"/>
      <c r="E16" s="37" t="s">
        <v>726</v>
      </c>
      <c r="F16" s="43"/>
      <c r="G16" s="43"/>
      <c r="H16" s="43"/>
      <c r="I16" s="43"/>
      <c r="J16" s="44"/>
    </row>
    <row r="17">
      <c r="A17" s="35" t="s">
        <v>86</v>
      </c>
      <c r="B17" s="35">
        <v>3</v>
      </c>
      <c r="C17" s="36" t="s">
        <v>1163</v>
      </c>
      <c r="D17" s="35" t="s">
        <v>110</v>
      </c>
      <c r="E17" s="37" t="s">
        <v>1164</v>
      </c>
      <c r="F17" s="38" t="s">
        <v>173</v>
      </c>
      <c r="G17" s="39">
        <v>647</v>
      </c>
      <c r="H17" s="40">
        <v>0</v>
      </c>
      <c r="I17" s="40">
        <f>ROUND(G17*H17,P4)</f>
        <v>0</v>
      </c>
      <c r="J17" s="38" t="s">
        <v>91</v>
      </c>
      <c r="O17" s="41">
        <f>I17*0.21</f>
        <v>0</v>
      </c>
      <c r="P17">
        <v>3</v>
      </c>
    </row>
    <row r="18">
      <c r="A18" s="35" t="s">
        <v>92</v>
      </c>
      <c r="B18" s="42"/>
      <c r="C18" s="43"/>
      <c r="D18" s="43"/>
      <c r="E18" s="37" t="s">
        <v>1165</v>
      </c>
      <c r="F18" s="43"/>
      <c r="G18" s="43"/>
      <c r="H18" s="43"/>
      <c r="I18" s="43"/>
      <c r="J18" s="44"/>
    </row>
    <row r="19" ht="30">
      <c r="A19" s="35" t="s">
        <v>94</v>
      </c>
      <c r="B19" s="42"/>
      <c r="C19" s="43"/>
      <c r="D19" s="43"/>
      <c r="E19" s="45" t="s">
        <v>1427</v>
      </c>
      <c r="F19" s="43"/>
      <c r="G19" s="43"/>
      <c r="H19" s="43"/>
      <c r="I19" s="43"/>
      <c r="J19" s="44"/>
    </row>
    <row r="20" ht="75">
      <c r="A20" s="35" t="s">
        <v>96</v>
      </c>
      <c r="B20" s="42"/>
      <c r="C20" s="43"/>
      <c r="D20" s="43"/>
      <c r="E20" s="37" t="s">
        <v>1167</v>
      </c>
      <c r="F20" s="43"/>
      <c r="G20" s="43"/>
      <c r="H20" s="43"/>
      <c r="I20" s="43"/>
      <c r="J20" s="44"/>
    </row>
    <row r="21">
      <c r="A21" s="35" t="s">
        <v>86</v>
      </c>
      <c r="B21" s="35">
        <v>4</v>
      </c>
      <c r="C21" s="36" t="s">
        <v>1163</v>
      </c>
      <c r="D21" s="35" t="s">
        <v>114</v>
      </c>
      <c r="E21" s="37" t="s">
        <v>1164</v>
      </c>
      <c r="F21" s="38" t="s">
        <v>173</v>
      </c>
      <c r="G21" s="39">
        <v>6074</v>
      </c>
      <c r="H21" s="40">
        <v>0</v>
      </c>
      <c r="I21" s="40">
        <f>ROUND(G21*H21,P4)</f>
        <v>0</v>
      </c>
      <c r="J21" s="38" t="s">
        <v>91</v>
      </c>
      <c r="O21" s="41">
        <f>I21*0.21</f>
        <v>0</v>
      </c>
      <c r="P21">
        <v>3</v>
      </c>
    </row>
    <row r="22">
      <c r="A22" s="35" t="s">
        <v>92</v>
      </c>
      <c r="B22" s="42"/>
      <c r="C22" s="43"/>
      <c r="D22" s="43"/>
      <c r="E22" s="37" t="s">
        <v>1425</v>
      </c>
      <c r="F22" s="43"/>
      <c r="G22" s="43"/>
      <c r="H22" s="43"/>
      <c r="I22" s="43"/>
      <c r="J22" s="44"/>
    </row>
    <row r="23" ht="30">
      <c r="A23" s="35" t="s">
        <v>94</v>
      </c>
      <c r="B23" s="42"/>
      <c r="C23" s="43"/>
      <c r="D23" s="43"/>
      <c r="E23" s="45" t="s">
        <v>1428</v>
      </c>
      <c r="F23" s="43"/>
      <c r="G23" s="43"/>
      <c r="H23" s="43"/>
      <c r="I23" s="43"/>
      <c r="J23" s="44"/>
    </row>
    <row r="24" ht="75">
      <c r="A24" s="35" t="s">
        <v>96</v>
      </c>
      <c r="B24" s="42"/>
      <c r="C24" s="43"/>
      <c r="D24" s="43"/>
      <c r="E24" s="37" t="s">
        <v>1167</v>
      </c>
      <c r="F24" s="43"/>
      <c r="G24" s="43"/>
      <c r="H24" s="43"/>
      <c r="I24" s="43"/>
      <c r="J24" s="44"/>
    </row>
    <row r="25">
      <c r="A25" s="35" t="s">
        <v>86</v>
      </c>
      <c r="B25" s="35">
        <v>5</v>
      </c>
      <c r="C25" s="36" t="s">
        <v>1168</v>
      </c>
      <c r="D25" s="35" t="s">
        <v>88</v>
      </c>
      <c r="E25" s="37" t="s">
        <v>1169</v>
      </c>
      <c r="F25" s="38" t="s">
        <v>173</v>
      </c>
      <c r="G25" s="39">
        <v>147969</v>
      </c>
      <c r="H25" s="40">
        <v>0</v>
      </c>
      <c r="I25" s="40">
        <f>ROUND(G25*H25,P4)</f>
        <v>0</v>
      </c>
      <c r="J25" s="38" t="s">
        <v>91</v>
      </c>
      <c r="O25" s="41">
        <f>I25*0.21</f>
        <v>0</v>
      </c>
      <c r="P25">
        <v>3</v>
      </c>
    </row>
    <row r="26" ht="30">
      <c r="A26" s="35" t="s">
        <v>92</v>
      </c>
      <c r="B26" s="42"/>
      <c r="C26" s="43"/>
      <c r="D26" s="43"/>
      <c r="E26" s="37" t="s">
        <v>1429</v>
      </c>
      <c r="F26" s="43"/>
      <c r="G26" s="43"/>
      <c r="H26" s="43"/>
      <c r="I26" s="43"/>
      <c r="J26" s="44"/>
    </row>
    <row r="27" ht="75">
      <c r="A27" s="35" t="s">
        <v>94</v>
      </c>
      <c r="B27" s="42"/>
      <c r="C27" s="43"/>
      <c r="D27" s="43"/>
      <c r="E27" s="45" t="s">
        <v>1430</v>
      </c>
      <c r="F27" s="43"/>
      <c r="G27" s="43"/>
      <c r="H27" s="43"/>
      <c r="I27" s="43"/>
      <c r="J27" s="44"/>
    </row>
    <row r="28" ht="90">
      <c r="A28" s="35" t="s">
        <v>96</v>
      </c>
      <c r="B28" s="42"/>
      <c r="C28" s="43"/>
      <c r="D28" s="43"/>
      <c r="E28" s="37" t="s">
        <v>1172</v>
      </c>
      <c r="F28" s="43"/>
      <c r="G28" s="43"/>
      <c r="H28" s="43"/>
      <c r="I28" s="43"/>
      <c r="J28" s="44"/>
    </row>
    <row r="29">
      <c r="A29" s="35" t="s">
        <v>86</v>
      </c>
      <c r="B29" s="35">
        <v>6</v>
      </c>
      <c r="C29" s="36" t="s">
        <v>1431</v>
      </c>
      <c r="D29" s="35" t="s">
        <v>88</v>
      </c>
      <c r="E29" s="37" t="s">
        <v>1432</v>
      </c>
      <c r="F29" s="38" t="s">
        <v>173</v>
      </c>
      <c r="G29" s="39">
        <v>46566</v>
      </c>
      <c r="H29" s="40">
        <v>0</v>
      </c>
      <c r="I29" s="40">
        <f>ROUND(G29*H29,P4)</f>
        <v>0</v>
      </c>
      <c r="J29" s="38" t="s">
        <v>91</v>
      </c>
      <c r="O29" s="41">
        <f>I29*0.21</f>
        <v>0</v>
      </c>
      <c r="P29">
        <v>3</v>
      </c>
    </row>
    <row r="30" ht="30">
      <c r="A30" s="35" t="s">
        <v>92</v>
      </c>
      <c r="B30" s="42"/>
      <c r="C30" s="43"/>
      <c r="D30" s="43"/>
      <c r="E30" s="37" t="s">
        <v>1433</v>
      </c>
      <c r="F30" s="43"/>
      <c r="G30" s="43"/>
      <c r="H30" s="43"/>
      <c r="I30" s="43"/>
      <c r="J30" s="44"/>
    </row>
    <row r="31" ht="75">
      <c r="A31" s="35" t="s">
        <v>94</v>
      </c>
      <c r="B31" s="42"/>
      <c r="C31" s="43"/>
      <c r="D31" s="43"/>
      <c r="E31" s="45" t="s">
        <v>1434</v>
      </c>
      <c r="F31" s="43"/>
      <c r="G31" s="43"/>
      <c r="H31" s="43"/>
      <c r="I31" s="43"/>
      <c r="J31" s="44"/>
    </row>
    <row r="32" ht="105">
      <c r="A32" s="35" t="s">
        <v>96</v>
      </c>
      <c r="B32" s="42"/>
      <c r="C32" s="43"/>
      <c r="D32" s="43"/>
      <c r="E32" s="37" t="s">
        <v>1435</v>
      </c>
      <c r="F32" s="43"/>
      <c r="G32" s="43"/>
      <c r="H32" s="43"/>
      <c r="I32" s="43"/>
      <c r="J32" s="44"/>
    </row>
    <row r="33">
      <c r="A33" s="35" t="s">
        <v>86</v>
      </c>
      <c r="B33" s="35">
        <v>7</v>
      </c>
      <c r="C33" s="36" t="s">
        <v>1173</v>
      </c>
      <c r="D33" s="35" t="s">
        <v>88</v>
      </c>
      <c r="E33" s="37" t="s">
        <v>1174</v>
      </c>
      <c r="F33" s="38" t="s">
        <v>173</v>
      </c>
      <c r="G33" s="39">
        <v>69849</v>
      </c>
      <c r="H33" s="40">
        <v>0</v>
      </c>
      <c r="I33" s="40">
        <f>ROUND(G33*H33,P4)</f>
        <v>0</v>
      </c>
      <c r="J33" s="38" t="s">
        <v>91</v>
      </c>
      <c r="O33" s="41">
        <f>I33*0.21</f>
        <v>0</v>
      </c>
      <c r="P33">
        <v>3</v>
      </c>
    </row>
    <row r="34">
      <c r="A34" s="35" t="s">
        <v>92</v>
      </c>
      <c r="B34" s="42"/>
      <c r="C34" s="43"/>
      <c r="D34" s="43"/>
      <c r="E34" s="46" t="s">
        <v>88</v>
      </c>
      <c r="F34" s="43"/>
      <c r="G34" s="43"/>
      <c r="H34" s="43"/>
      <c r="I34" s="43"/>
      <c r="J34" s="44"/>
    </row>
    <row r="35" ht="75">
      <c r="A35" s="35" t="s">
        <v>94</v>
      </c>
      <c r="B35" s="42"/>
      <c r="C35" s="43"/>
      <c r="D35" s="43"/>
      <c r="E35" s="45" t="s">
        <v>1436</v>
      </c>
      <c r="F35" s="43"/>
      <c r="G35" s="43"/>
      <c r="H35" s="43"/>
      <c r="I35" s="43"/>
      <c r="J35" s="44"/>
    </row>
    <row r="36" ht="75">
      <c r="A36" s="35" t="s">
        <v>96</v>
      </c>
      <c r="B36" s="42"/>
      <c r="C36" s="43"/>
      <c r="D36" s="43"/>
      <c r="E36" s="37" t="s">
        <v>1176</v>
      </c>
      <c r="F36" s="43"/>
      <c r="G36" s="43"/>
      <c r="H36" s="43"/>
      <c r="I36" s="43"/>
      <c r="J36" s="44"/>
    </row>
    <row r="37">
      <c r="A37" s="35" t="s">
        <v>86</v>
      </c>
      <c r="B37" s="35">
        <v>8</v>
      </c>
      <c r="C37" s="36" t="s">
        <v>1437</v>
      </c>
      <c r="D37" s="35" t="s">
        <v>88</v>
      </c>
      <c r="E37" s="37" t="s">
        <v>1438</v>
      </c>
      <c r="F37" s="38" t="s">
        <v>173</v>
      </c>
      <c r="G37" s="39">
        <v>3040</v>
      </c>
      <c r="H37" s="40">
        <v>0</v>
      </c>
      <c r="I37" s="40">
        <f>ROUND(G37*H37,P4)</f>
        <v>0</v>
      </c>
      <c r="J37" s="38" t="s">
        <v>91</v>
      </c>
      <c r="O37" s="41">
        <f>I37*0.21</f>
        <v>0</v>
      </c>
      <c r="P37">
        <v>3</v>
      </c>
    </row>
    <row r="38">
      <c r="A38" s="35" t="s">
        <v>92</v>
      </c>
      <c r="B38" s="42"/>
      <c r="C38" s="43"/>
      <c r="D38" s="43"/>
      <c r="E38" s="37" t="s">
        <v>1439</v>
      </c>
      <c r="F38" s="43"/>
      <c r="G38" s="43"/>
      <c r="H38" s="43"/>
      <c r="I38" s="43"/>
      <c r="J38" s="44"/>
    </row>
    <row r="39" ht="30">
      <c r="A39" s="35" t="s">
        <v>94</v>
      </c>
      <c r="B39" s="42"/>
      <c r="C39" s="43"/>
      <c r="D39" s="43"/>
      <c r="E39" s="45" t="s">
        <v>1440</v>
      </c>
      <c r="F39" s="43"/>
      <c r="G39" s="43"/>
      <c r="H39" s="43"/>
      <c r="I39" s="43"/>
      <c r="J39" s="44"/>
    </row>
    <row r="40" ht="105">
      <c r="A40" s="35" t="s">
        <v>96</v>
      </c>
      <c r="B40" s="42"/>
      <c r="C40" s="43"/>
      <c r="D40" s="43"/>
      <c r="E40" s="37" t="s">
        <v>1441</v>
      </c>
      <c r="F40" s="43"/>
      <c r="G40" s="43"/>
      <c r="H40" s="43"/>
      <c r="I40" s="43"/>
      <c r="J40" s="44"/>
    </row>
    <row r="41">
      <c r="A41" s="35" t="s">
        <v>86</v>
      </c>
      <c r="B41" s="35">
        <v>9</v>
      </c>
      <c r="C41" s="36" t="s">
        <v>1442</v>
      </c>
      <c r="D41" s="35" t="s">
        <v>88</v>
      </c>
      <c r="E41" s="37" t="s">
        <v>1443</v>
      </c>
      <c r="F41" s="38" t="s">
        <v>173</v>
      </c>
      <c r="G41" s="39">
        <v>15200</v>
      </c>
      <c r="H41" s="40">
        <v>0</v>
      </c>
      <c r="I41" s="40">
        <f>ROUND(G41*H41,P4)</f>
        <v>0</v>
      </c>
      <c r="J41" s="38" t="s">
        <v>91</v>
      </c>
      <c r="O41" s="41">
        <f>I41*0.21</f>
        <v>0</v>
      </c>
      <c r="P41">
        <v>3</v>
      </c>
    </row>
    <row r="42">
      <c r="A42" s="35" t="s">
        <v>92</v>
      </c>
      <c r="B42" s="42"/>
      <c r="C42" s="43"/>
      <c r="D42" s="43"/>
      <c r="E42" s="46" t="s">
        <v>88</v>
      </c>
      <c r="F42" s="43"/>
      <c r="G42" s="43"/>
      <c r="H42" s="43"/>
      <c r="I42" s="43"/>
      <c r="J42" s="44"/>
    </row>
    <row r="43" ht="30">
      <c r="A43" s="35" t="s">
        <v>94</v>
      </c>
      <c r="B43" s="42"/>
      <c r="C43" s="43"/>
      <c r="D43" s="43"/>
      <c r="E43" s="45" t="s">
        <v>1444</v>
      </c>
      <c r="F43" s="43"/>
      <c r="G43" s="43"/>
      <c r="H43" s="43"/>
      <c r="I43" s="43"/>
      <c r="J43" s="44"/>
    </row>
    <row r="44" ht="60">
      <c r="A44" s="35" t="s">
        <v>96</v>
      </c>
      <c r="B44" s="42"/>
      <c r="C44" s="43"/>
      <c r="D44" s="43"/>
      <c r="E44" s="37" t="s">
        <v>1445</v>
      </c>
      <c r="F44" s="43"/>
      <c r="G44" s="43"/>
      <c r="H44" s="43"/>
      <c r="I44" s="43"/>
      <c r="J44" s="44"/>
    </row>
    <row r="45">
      <c r="A45" s="35" t="s">
        <v>86</v>
      </c>
      <c r="B45" s="35">
        <v>10</v>
      </c>
      <c r="C45" s="36" t="s">
        <v>1446</v>
      </c>
      <c r="D45" s="35" t="s">
        <v>88</v>
      </c>
      <c r="E45" s="37" t="s">
        <v>1447</v>
      </c>
      <c r="F45" s="38" t="s">
        <v>173</v>
      </c>
      <c r="G45" s="39">
        <v>1380</v>
      </c>
      <c r="H45" s="40">
        <v>0</v>
      </c>
      <c r="I45" s="40">
        <f>ROUND(G45*H45,P4)</f>
        <v>0</v>
      </c>
      <c r="J45" s="38" t="s">
        <v>112</v>
      </c>
      <c r="O45" s="41">
        <f>I45*0.21</f>
        <v>0</v>
      </c>
      <c r="P45">
        <v>3</v>
      </c>
    </row>
    <row r="46">
      <c r="A46" s="35" t="s">
        <v>92</v>
      </c>
      <c r="B46" s="42"/>
      <c r="C46" s="43"/>
      <c r="D46" s="43"/>
      <c r="E46" s="37" t="s">
        <v>1448</v>
      </c>
      <c r="F46" s="43"/>
      <c r="G46" s="43"/>
      <c r="H46" s="43"/>
      <c r="I46" s="43"/>
      <c r="J46" s="44"/>
    </row>
    <row r="47" ht="30">
      <c r="A47" s="35" t="s">
        <v>94</v>
      </c>
      <c r="B47" s="42"/>
      <c r="C47" s="43"/>
      <c r="D47" s="43"/>
      <c r="E47" s="45" t="s">
        <v>1449</v>
      </c>
      <c r="F47" s="43"/>
      <c r="G47" s="43"/>
      <c r="H47" s="43"/>
      <c r="I47" s="43"/>
      <c r="J47" s="44"/>
    </row>
    <row r="48">
      <c r="A48" s="35" t="s">
        <v>96</v>
      </c>
      <c r="B48" s="42"/>
      <c r="C48" s="43"/>
      <c r="D48" s="43"/>
      <c r="E48" s="46"/>
      <c r="F48" s="43"/>
      <c r="G48" s="43"/>
      <c r="H48" s="43"/>
      <c r="I48" s="43"/>
      <c r="J48" s="44"/>
    </row>
    <row r="49">
      <c r="A49" s="35" t="s">
        <v>86</v>
      </c>
      <c r="B49" s="35">
        <v>11</v>
      </c>
      <c r="C49" s="36" t="s">
        <v>1450</v>
      </c>
      <c r="D49" s="35" t="s">
        <v>88</v>
      </c>
      <c r="E49" s="37" t="s">
        <v>1451</v>
      </c>
      <c r="F49" s="38" t="s">
        <v>173</v>
      </c>
      <c r="G49" s="39">
        <v>22100</v>
      </c>
      <c r="H49" s="40">
        <v>0</v>
      </c>
      <c r="I49" s="40">
        <f>ROUND(G49*H49,P4)</f>
        <v>0</v>
      </c>
      <c r="J49" s="38" t="s">
        <v>91</v>
      </c>
      <c r="O49" s="41">
        <f>I49*0.21</f>
        <v>0</v>
      </c>
      <c r="P49">
        <v>3</v>
      </c>
    </row>
    <row r="50">
      <c r="A50" s="35" t="s">
        <v>92</v>
      </c>
      <c r="B50" s="42"/>
      <c r="C50" s="43"/>
      <c r="D50" s="43"/>
      <c r="E50" s="37" t="s">
        <v>1452</v>
      </c>
      <c r="F50" s="43"/>
      <c r="G50" s="43"/>
      <c r="H50" s="43"/>
      <c r="I50" s="43"/>
      <c r="J50" s="44"/>
    </row>
    <row r="51" ht="30">
      <c r="A51" s="35" t="s">
        <v>94</v>
      </c>
      <c r="B51" s="42"/>
      <c r="C51" s="43"/>
      <c r="D51" s="43"/>
      <c r="E51" s="45" t="s">
        <v>1453</v>
      </c>
      <c r="F51" s="43"/>
      <c r="G51" s="43"/>
      <c r="H51" s="43"/>
      <c r="I51" s="43"/>
      <c r="J51" s="44"/>
    </row>
    <row r="52" ht="90">
      <c r="A52" s="35" t="s">
        <v>96</v>
      </c>
      <c r="B52" s="42"/>
      <c r="C52" s="43"/>
      <c r="D52" s="43"/>
      <c r="E52" s="37" t="s">
        <v>1454</v>
      </c>
      <c r="F52" s="43"/>
      <c r="G52" s="43"/>
      <c r="H52" s="43"/>
      <c r="I52" s="43"/>
      <c r="J52" s="44"/>
    </row>
    <row r="53">
      <c r="A53" s="35" t="s">
        <v>86</v>
      </c>
      <c r="B53" s="35">
        <v>12</v>
      </c>
      <c r="C53" s="36" t="s">
        <v>1455</v>
      </c>
      <c r="D53" s="35" t="s">
        <v>88</v>
      </c>
      <c r="E53" s="37" t="s">
        <v>1456</v>
      </c>
      <c r="F53" s="38" t="s">
        <v>118</v>
      </c>
      <c r="G53" s="39">
        <v>760</v>
      </c>
      <c r="H53" s="40">
        <v>0</v>
      </c>
      <c r="I53" s="40">
        <f>ROUND(G53*H53,P4)</f>
        <v>0</v>
      </c>
      <c r="J53" s="38" t="s">
        <v>91</v>
      </c>
      <c r="O53" s="41">
        <f>I53*0.21</f>
        <v>0</v>
      </c>
      <c r="P53">
        <v>3</v>
      </c>
    </row>
    <row r="54">
      <c r="A54" s="35" t="s">
        <v>92</v>
      </c>
      <c r="B54" s="42"/>
      <c r="C54" s="43"/>
      <c r="D54" s="43"/>
      <c r="E54" s="37" t="s">
        <v>1457</v>
      </c>
      <c r="F54" s="43"/>
      <c r="G54" s="43"/>
      <c r="H54" s="43"/>
      <c r="I54" s="43"/>
      <c r="J54" s="44"/>
    </row>
    <row r="55" ht="30">
      <c r="A55" s="35" t="s">
        <v>94</v>
      </c>
      <c r="B55" s="42"/>
      <c r="C55" s="43"/>
      <c r="D55" s="43"/>
      <c r="E55" s="45" t="s">
        <v>1458</v>
      </c>
      <c r="F55" s="43"/>
      <c r="G55" s="43"/>
      <c r="H55" s="43"/>
      <c r="I55" s="43"/>
      <c r="J55" s="44"/>
    </row>
    <row r="56" ht="90">
      <c r="A56" s="35" t="s">
        <v>96</v>
      </c>
      <c r="B56" s="42"/>
      <c r="C56" s="43"/>
      <c r="D56" s="43"/>
      <c r="E56" s="37" t="s">
        <v>1459</v>
      </c>
      <c r="F56" s="43"/>
      <c r="G56" s="43"/>
      <c r="H56" s="43"/>
      <c r="I56" s="43"/>
      <c r="J56" s="44"/>
    </row>
    <row r="57">
      <c r="A57" s="35" t="s">
        <v>86</v>
      </c>
      <c r="B57" s="35">
        <v>13</v>
      </c>
      <c r="C57" s="36" t="s">
        <v>1460</v>
      </c>
      <c r="D57" s="35" t="s">
        <v>88</v>
      </c>
      <c r="E57" s="37" t="s">
        <v>1461</v>
      </c>
      <c r="F57" s="38" t="s">
        <v>118</v>
      </c>
      <c r="G57" s="39">
        <v>9404</v>
      </c>
      <c r="H57" s="40">
        <v>0</v>
      </c>
      <c r="I57" s="40">
        <f>ROUND(G57*H57,P4)</f>
        <v>0</v>
      </c>
      <c r="J57" s="38" t="s">
        <v>91</v>
      </c>
      <c r="O57" s="41">
        <f>I57*0.21</f>
        <v>0</v>
      </c>
      <c r="P57">
        <v>3</v>
      </c>
    </row>
    <row r="58" ht="60">
      <c r="A58" s="35" t="s">
        <v>92</v>
      </c>
      <c r="B58" s="42"/>
      <c r="C58" s="43"/>
      <c r="D58" s="43"/>
      <c r="E58" s="37" t="s">
        <v>1462</v>
      </c>
      <c r="F58" s="43"/>
      <c r="G58" s="43"/>
      <c r="H58" s="43"/>
      <c r="I58" s="43"/>
      <c r="J58" s="44"/>
    </row>
    <row r="59" ht="45">
      <c r="A59" s="35" t="s">
        <v>94</v>
      </c>
      <c r="B59" s="42"/>
      <c r="C59" s="43"/>
      <c r="D59" s="43"/>
      <c r="E59" s="45" t="s">
        <v>1463</v>
      </c>
      <c r="F59" s="43"/>
      <c r="G59" s="43"/>
      <c r="H59" s="43"/>
      <c r="I59" s="43"/>
      <c r="J59" s="44"/>
    </row>
    <row r="60" ht="150">
      <c r="A60" s="35" t="s">
        <v>96</v>
      </c>
      <c r="B60" s="42"/>
      <c r="C60" s="43"/>
      <c r="D60" s="43"/>
      <c r="E60" s="37" t="s">
        <v>1464</v>
      </c>
      <c r="F60" s="43"/>
      <c r="G60" s="43"/>
      <c r="H60" s="43"/>
      <c r="I60" s="43"/>
      <c r="J60" s="44"/>
    </row>
    <row r="61" ht="30">
      <c r="A61" s="35" t="s">
        <v>86</v>
      </c>
      <c r="B61" s="35">
        <v>14</v>
      </c>
      <c r="C61" s="36" t="s">
        <v>1465</v>
      </c>
      <c r="D61" s="35" t="s">
        <v>88</v>
      </c>
      <c r="E61" s="37" t="s">
        <v>1466</v>
      </c>
      <c r="F61" s="38" t="s">
        <v>118</v>
      </c>
      <c r="G61" s="39">
        <v>152</v>
      </c>
      <c r="H61" s="40">
        <v>0</v>
      </c>
      <c r="I61" s="40">
        <f>ROUND(G61*H61,P4)</f>
        <v>0</v>
      </c>
      <c r="J61" s="38" t="s">
        <v>91</v>
      </c>
      <c r="O61" s="41">
        <f>I61*0.21</f>
        <v>0</v>
      </c>
      <c r="P61">
        <v>3</v>
      </c>
    </row>
    <row r="62" ht="60">
      <c r="A62" s="35" t="s">
        <v>92</v>
      </c>
      <c r="B62" s="42"/>
      <c r="C62" s="43"/>
      <c r="D62" s="43"/>
      <c r="E62" s="37" t="s">
        <v>1467</v>
      </c>
      <c r="F62" s="43"/>
      <c r="G62" s="43"/>
      <c r="H62" s="43"/>
      <c r="I62" s="43"/>
      <c r="J62" s="44"/>
    </row>
    <row r="63" ht="30">
      <c r="A63" s="35" t="s">
        <v>94</v>
      </c>
      <c r="B63" s="42"/>
      <c r="C63" s="43"/>
      <c r="D63" s="43"/>
      <c r="E63" s="45" t="s">
        <v>1468</v>
      </c>
      <c r="F63" s="43"/>
      <c r="G63" s="43"/>
      <c r="H63" s="43"/>
      <c r="I63" s="43"/>
      <c r="J63" s="44"/>
    </row>
    <row r="64" ht="210">
      <c r="A64" s="35" t="s">
        <v>96</v>
      </c>
      <c r="B64" s="42"/>
      <c r="C64" s="43"/>
      <c r="D64" s="43"/>
      <c r="E64" s="37" t="s">
        <v>1469</v>
      </c>
      <c r="F64" s="43"/>
      <c r="G64" s="43"/>
      <c r="H64" s="43"/>
      <c r="I64" s="43"/>
      <c r="J64" s="44"/>
    </row>
    <row r="65">
      <c r="A65" s="35" t="s">
        <v>86</v>
      </c>
      <c r="B65" s="35">
        <v>15</v>
      </c>
      <c r="C65" s="36" t="s">
        <v>1177</v>
      </c>
      <c r="D65" s="35" t="s">
        <v>88</v>
      </c>
      <c r="E65" s="37" t="s">
        <v>1178</v>
      </c>
      <c r="F65" s="38" t="s">
        <v>167</v>
      </c>
      <c r="G65" s="39">
        <v>7648.2399999999998</v>
      </c>
      <c r="H65" s="40">
        <v>0</v>
      </c>
      <c r="I65" s="40">
        <f>ROUND(G65*H65,P4)</f>
        <v>0</v>
      </c>
      <c r="J65" s="38" t="s">
        <v>91</v>
      </c>
      <c r="O65" s="41">
        <f>I65*0.21</f>
        <v>0</v>
      </c>
      <c r="P65">
        <v>3</v>
      </c>
    </row>
    <row r="66">
      <c r="A66" s="35" t="s">
        <v>92</v>
      </c>
      <c r="B66" s="42"/>
      <c r="C66" s="43"/>
      <c r="D66" s="43"/>
      <c r="E66" s="46" t="s">
        <v>88</v>
      </c>
      <c r="F66" s="43"/>
      <c r="G66" s="43"/>
      <c r="H66" s="43"/>
      <c r="I66" s="43"/>
      <c r="J66" s="44"/>
    </row>
    <row r="67" ht="105">
      <c r="A67" s="35" t="s">
        <v>94</v>
      </c>
      <c r="B67" s="42"/>
      <c r="C67" s="43"/>
      <c r="D67" s="43"/>
      <c r="E67" s="45" t="s">
        <v>1470</v>
      </c>
      <c r="F67" s="43"/>
      <c r="G67" s="43"/>
      <c r="H67" s="43"/>
      <c r="I67" s="43"/>
      <c r="J67" s="44"/>
    </row>
    <row r="68" ht="90">
      <c r="A68" s="35" t="s">
        <v>96</v>
      </c>
      <c r="B68" s="47"/>
      <c r="C68" s="48"/>
      <c r="D68" s="48"/>
      <c r="E68" s="37" t="s">
        <v>1180</v>
      </c>
      <c r="F68" s="48"/>
      <c r="G68" s="48"/>
      <c r="H68" s="48"/>
      <c r="I68" s="48"/>
      <c r="J6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63</v>
      </c>
      <c r="I3" s="23">
        <f>SUMIFS(I8:I16,A8:A16,"SD")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63</v>
      </c>
      <c r="D4" s="20"/>
      <c r="E4" s="21" t="s">
        <v>64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110</v>
      </c>
      <c r="D8" s="32"/>
      <c r="E8" s="29" t="s">
        <v>164</v>
      </c>
      <c r="F8" s="32"/>
      <c r="G8" s="32"/>
      <c r="H8" s="32"/>
      <c r="I8" s="33">
        <f>SUMIFS(I9:I16,A9:A16,"P")</f>
        <v>0</v>
      </c>
      <c r="J8" s="34"/>
    </row>
    <row r="9">
      <c r="A9" s="35" t="s">
        <v>86</v>
      </c>
      <c r="B9" s="35">
        <v>1</v>
      </c>
      <c r="C9" s="36" t="s">
        <v>187</v>
      </c>
      <c r="D9" s="35" t="s">
        <v>88</v>
      </c>
      <c r="E9" s="37" t="s">
        <v>188</v>
      </c>
      <c r="F9" s="38" t="s">
        <v>167</v>
      </c>
      <c r="G9" s="39">
        <v>7239.75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 ht="30">
      <c r="A10" s="35" t="s">
        <v>92</v>
      </c>
      <c r="B10" s="42"/>
      <c r="C10" s="43"/>
      <c r="D10" s="43"/>
      <c r="E10" s="37" t="s">
        <v>1471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1472</v>
      </c>
      <c r="F11" s="43"/>
      <c r="G11" s="43"/>
      <c r="H11" s="43"/>
      <c r="I11" s="43"/>
      <c r="J11" s="44"/>
    </row>
    <row r="12" ht="405">
      <c r="A12" s="35" t="s">
        <v>96</v>
      </c>
      <c r="B12" s="42"/>
      <c r="C12" s="43"/>
      <c r="D12" s="43"/>
      <c r="E12" s="37" t="s">
        <v>191</v>
      </c>
      <c r="F12" s="43"/>
      <c r="G12" s="43"/>
      <c r="H12" s="43"/>
      <c r="I12" s="43"/>
      <c r="J12" s="44"/>
    </row>
    <row r="13">
      <c r="A13" s="35" t="s">
        <v>86</v>
      </c>
      <c r="B13" s="35">
        <v>2</v>
      </c>
      <c r="C13" s="36" t="s">
        <v>1473</v>
      </c>
      <c r="D13" s="35" t="s">
        <v>88</v>
      </c>
      <c r="E13" s="37" t="s">
        <v>1474</v>
      </c>
      <c r="F13" s="38" t="s">
        <v>173</v>
      </c>
      <c r="G13" s="39">
        <v>28959</v>
      </c>
      <c r="H13" s="40">
        <v>0</v>
      </c>
      <c r="I13" s="40">
        <f>ROUND(G13*H13,P4)</f>
        <v>0</v>
      </c>
      <c r="J13" s="38" t="s">
        <v>91</v>
      </c>
      <c r="O13" s="41">
        <f>I13*0.21</f>
        <v>0</v>
      </c>
      <c r="P13">
        <v>3</v>
      </c>
    </row>
    <row r="14">
      <c r="A14" s="35" t="s">
        <v>92</v>
      </c>
      <c r="B14" s="42"/>
      <c r="C14" s="43"/>
      <c r="D14" s="43"/>
      <c r="E14" s="46" t="s">
        <v>88</v>
      </c>
      <c r="F14" s="43"/>
      <c r="G14" s="43"/>
      <c r="H14" s="43"/>
      <c r="I14" s="43"/>
      <c r="J14" s="44"/>
    </row>
    <row r="15" ht="30">
      <c r="A15" s="35" t="s">
        <v>94</v>
      </c>
      <c r="B15" s="42"/>
      <c r="C15" s="43"/>
      <c r="D15" s="43"/>
      <c r="E15" s="45" t="s">
        <v>1475</v>
      </c>
      <c r="F15" s="43"/>
      <c r="G15" s="43"/>
      <c r="H15" s="43"/>
      <c r="I15" s="43"/>
      <c r="J15" s="44"/>
    </row>
    <row r="16" ht="75">
      <c r="A16" s="35" t="s">
        <v>96</v>
      </c>
      <c r="B16" s="47"/>
      <c r="C16" s="48"/>
      <c r="D16" s="48"/>
      <c r="E16" s="37" t="s">
        <v>549</v>
      </c>
      <c r="F16" s="48"/>
      <c r="G16" s="48"/>
      <c r="H16" s="48"/>
      <c r="I16" s="48"/>
      <c r="J1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13</v>
      </c>
      <c r="I3" s="23">
        <f>SUMIFS(I8:I70,A8:A70,"SD")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86</v>
      </c>
      <c r="B9" s="35">
        <v>1</v>
      </c>
      <c r="C9" s="36" t="s">
        <v>158</v>
      </c>
      <c r="D9" s="35" t="s">
        <v>88</v>
      </c>
      <c r="E9" s="37" t="s">
        <v>159</v>
      </c>
      <c r="F9" s="38" t="s">
        <v>160</v>
      </c>
      <c r="G9" s="39">
        <v>166.76400000000001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135">
      <c r="A10" s="35" t="s">
        <v>92</v>
      </c>
      <c r="B10" s="42"/>
      <c r="C10" s="43"/>
      <c r="D10" s="43"/>
      <c r="E10" s="37" t="s">
        <v>161</v>
      </c>
      <c r="F10" s="43"/>
      <c r="G10" s="43"/>
      <c r="H10" s="43"/>
      <c r="I10" s="43"/>
      <c r="J10" s="44"/>
    </row>
    <row r="11" ht="105">
      <c r="A11" s="35" t="s">
        <v>94</v>
      </c>
      <c r="B11" s="42"/>
      <c r="C11" s="43"/>
      <c r="D11" s="43"/>
      <c r="E11" s="45" t="s">
        <v>162</v>
      </c>
      <c r="F11" s="43"/>
      <c r="G11" s="43"/>
      <c r="H11" s="43"/>
      <c r="I11" s="43"/>
      <c r="J11" s="44"/>
    </row>
    <row r="12" ht="90">
      <c r="A12" s="35" t="s">
        <v>96</v>
      </c>
      <c r="B12" s="42"/>
      <c r="C12" s="43"/>
      <c r="D12" s="43"/>
      <c r="E12" s="37" t="s">
        <v>163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SUMIFS(I14:I45,A14:A45,"P")</f>
        <v>0</v>
      </c>
      <c r="J13" s="34"/>
    </row>
    <row r="14">
      <c r="A14" s="35" t="s">
        <v>86</v>
      </c>
      <c r="B14" s="35">
        <v>2</v>
      </c>
      <c r="C14" s="36" t="s">
        <v>165</v>
      </c>
      <c r="D14" s="35" t="s">
        <v>88</v>
      </c>
      <c r="E14" s="37" t="s">
        <v>166</v>
      </c>
      <c r="F14" s="38" t="s">
        <v>167</v>
      </c>
      <c r="G14" s="39">
        <v>61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30">
      <c r="A15" s="35" t="s">
        <v>92</v>
      </c>
      <c r="B15" s="42"/>
      <c r="C15" s="43"/>
      <c r="D15" s="43"/>
      <c r="E15" s="37" t="s">
        <v>168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169</v>
      </c>
      <c r="F16" s="43"/>
      <c r="G16" s="43"/>
      <c r="H16" s="43"/>
      <c r="I16" s="43"/>
      <c r="J16" s="44"/>
    </row>
    <row r="17" ht="120">
      <c r="A17" s="35" t="s">
        <v>96</v>
      </c>
      <c r="B17" s="42"/>
      <c r="C17" s="43"/>
      <c r="D17" s="43"/>
      <c r="E17" s="37" t="s">
        <v>170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171</v>
      </c>
      <c r="D18" s="35" t="s">
        <v>88</v>
      </c>
      <c r="E18" s="37" t="s">
        <v>172</v>
      </c>
      <c r="F18" s="38" t="s">
        <v>173</v>
      </c>
      <c r="G18" s="39">
        <v>123.59999999999999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30">
      <c r="A19" s="35" t="s">
        <v>92</v>
      </c>
      <c r="B19" s="42"/>
      <c r="C19" s="43"/>
      <c r="D19" s="43"/>
      <c r="E19" s="37" t="s">
        <v>174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175</v>
      </c>
      <c r="F20" s="43"/>
      <c r="G20" s="43"/>
      <c r="H20" s="43"/>
      <c r="I20" s="43"/>
      <c r="J20" s="44"/>
    </row>
    <row r="21" ht="150">
      <c r="A21" s="35" t="s">
        <v>96</v>
      </c>
      <c r="B21" s="42"/>
      <c r="C21" s="43"/>
      <c r="D21" s="43"/>
      <c r="E21" s="37" t="s">
        <v>176</v>
      </c>
      <c r="F21" s="43"/>
      <c r="G21" s="43"/>
      <c r="H21" s="43"/>
      <c r="I21" s="43"/>
      <c r="J21" s="44"/>
    </row>
    <row r="22" ht="30">
      <c r="A22" s="35" t="s">
        <v>86</v>
      </c>
      <c r="B22" s="35">
        <v>4</v>
      </c>
      <c r="C22" s="36" t="s">
        <v>177</v>
      </c>
      <c r="D22" s="35" t="s">
        <v>88</v>
      </c>
      <c r="E22" s="37" t="s">
        <v>178</v>
      </c>
      <c r="F22" s="38" t="s">
        <v>167</v>
      </c>
      <c r="G22" s="39">
        <v>332.03399999999999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45">
      <c r="A23" s="35" t="s">
        <v>92</v>
      </c>
      <c r="B23" s="42"/>
      <c r="C23" s="43"/>
      <c r="D23" s="43"/>
      <c r="E23" s="37" t="s">
        <v>179</v>
      </c>
      <c r="F23" s="43"/>
      <c r="G23" s="43"/>
      <c r="H23" s="43"/>
      <c r="I23" s="43"/>
      <c r="J23" s="44"/>
    </row>
    <row r="24" ht="45">
      <c r="A24" s="35" t="s">
        <v>94</v>
      </c>
      <c r="B24" s="42"/>
      <c r="C24" s="43"/>
      <c r="D24" s="43"/>
      <c r="E24" s="45" t="s">
        <v>180</v>
      </c>
      <c r="F24" s="43"/>
      <c r="G24" s="43"/>
      <c r="H24" s="43"/>
      <c r="I24" s="43"/>
      <c r="J24" s="44"/>
    </row>
    <row r="25" ht="120">
      <c r="A25" s="35" t="s">
        <v>96</v>
      </c>
      <c r="B25" s="42"/>
      <c r="C25" s="43"/>
      <c r="D25" s="43"/>
      <c r="E25" s="37" t="s">
        <v>170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181</v>
      </c>
      <c r="D26" s="35" t="s">
        <v>110</v>
      </c>
      <c r="E26" s="37" t="s">
        <v>182</v>
      </c>
      <c r="F26" s="38" t="s">
        <v>167</v>
      </c>
      <c r="G26" s="39">
        <v>401.36000000000001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 ht="75">
      <c r="A27" s="35" t="s">
        <v>92</v>
      </c>
      <c r="B27" s="42"/>
      <c r="C27" s="43"/>
      <c r="D27" s="43"/>
      <c r="E27" s="37" t="s">
        <v>183</v>
      </c>
      <c r="F27" s="43"/>
      <c r="G27" s="43"/>
      <c r="H27" s="43"/>
      <c r="I27" s="43"/>
      <c r="J27" s="44"/>
    </row>
    <row r="28" ht="45">
      <c r="A28" s="35" t="s">
        <v>94</v>
      </c>
      <c r="B28" s="42"/>
      <c r="C28" s="43"/>
      <c r="D28" s="43"/>
      <c r="E28" s="45" t="s">
        <v>184</v>
      </c>
      <c r="F28" s="43"/>
      <c r="G28" s="43"/>
      <c r="H28" s="43"/>
      <c r="I28" s="43"/>
      <c r="J28" s="44"/>
    </row>
    <row r="29" ht="120">
      <c r="A29" s="35" t="s">
        <v>96</v>
      </c>
      <c r="B29" s="42"/>
      <c r="C29" s="43"/>
      <c r="D29" s="43"/>
      <c r="E29" s="37" t="s">
        <v>170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181</v>
      </c>
      <c r="D30" s="35" t="s">
        <v>114</v>
      </c>
      <c r="E30" s="37" t="s">
        <v>182</v>
      </c>
      <c r="F30" s="38" t="s">
        <v>167</v>
      </c>
      <c r="G30" s="39">
        <v>47.140000000000001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 ht="60">
      <c r="A31" s="35" t="s">
        <v>92</v>
      </c>
      <c r="B31" s="42"/>
      <c r="C31" s="43"/>
      <c r="D31" s="43"/>
      <c r="E31" s="37" t="s">
        <v>185</v>
      </c>
      <c r="F31" s="43"/>
      <c r="G31" s="43"/>
      <c r="H31" s="43"/>
      <c r="I31" s="43"/>
      <c r="J31" s="44"/>
    </row>
    <row r="32" ht="30">
      <c r="A32" s="35" t="s">
        <v>94</v>
      </c>
      <c r="B32" s="42"/>
      <c r="C32" s="43"/>
      <c r="D32" s="43"/>
      <c r="E32" s="45" t="s">
        <v>186</v>
      </c>
      <c r="F32" s="43"/>
      <c r="G32" s="43"/>
      <c r="H32" s="43"/>
      <c r="I32" s="43"/>
      <c r="J32" s="44"/>
    </row>
    <row r="33" ht="120">
      <c r="A33" s="35" t="s">
        <v>96</v>
      </c>
      <c r="B33" s="42"/>
      <c r="C33" s="43"/>
      <c r="D33" s="43"/>
      <c r="E33" s="37" t="s">
        <v>170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187</v>
      </c>
      <c r="D34" s="35" t="s">
        <v>88</v>
      </c>
      <c r="E34" s="37" t="s">
        <v>188</v>
      </c>
      <c r="F34" s="38" t="s">
        <v>167</v>
      </c>
      <c r="G34" s="39">
        <v>15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>
      <c r="A35" s="35" t="s">
        <v>92</v>
      </c>
      <c r="B35" s="42"/>
      <c r="C35" s="43"/>
      <c r="D35" s="43"/>
      <c r="E35" s="37" t="s">
        <v>189</v>
      </c>
      <c r="F35" s="43"/>
      <c r="G35" s="43"/>
      <c r="H35" s="43"/>
      <c r="I35" s="43"/>
      <c r="J35" s="44"/>
    </row>
    <row r="36" ht="30">
      <c r="A36" s="35" t="s">
        <v>94</v>
      </c>
      <c r="B36" s="42"/>
      <c r="C36" s="43"/>
      <c r="D36" s="43"/>
      <c r="E36" s="45" t="s">
        <v>190</v>
      </c>
      <c r="F36" s="43"/>
      <c r="G36" s="43"/>
      <c r="H36" s="43"/>
      <c r="I36" s="43"/>
      <c r="J36" s="44"/>
    </row>
    <row r="37" ht="405">
      <c r="A37" s="35" t="s">
        <v>96</v>
      </c>
      <c r="B37" s="42"/>
      <c r="C37" s="43"/>
      <c r="D37" s="43"/>
      <c r="E37" s="37" t="s">
        <v>191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192</v>
      </c>
      <c r="D38" s="35" t="s">
        <v>88</v>
      </c>
      <c r="E38" s="37" t="s">
        <v>193</v>
      </c>
      <c r="F38" s="38" t="s">
        <v>167</v>
      </c>
      <c r="G38" s="39">
        <v>15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45">
      <c r="A39" s="35" t="s">
        <v>92</v>
      </c>
      <c r="B39" s="42"/>
      <c r="C39" s="43"/>
      <c r="D39" s="43"/>
      <c r="E39" s="37" t="s">
        <v>194</v>
      </c>
      <c r="F39" s="43"/>
      <c r="G39" s="43"/>
      <c r="H39" s="43"/>
      <c r="I39" s="43"/>
      <c r="J39" s="44"/>
    </row>
    <row r="40" ht="30">
      <c r="A40" s="35" t="s">
        <v>94</v>
      </c>
      <c r="B40" s="42"/>
      <c r="C40" s="43"/>
      <c r="D40" s="43"/>
      <c r="E40" s="45" t="s">
        <v>190</v>
      </c>
      <c r="F40" s="43"/>
      <c r="G40" s="43"/>
      <c r="H40" s="43"/>
      <c r="I40" s="43"/>
      <c r="J40" s="44"/>
    </row>
    <row r="41" ht="409.5">
      <c r="A41" s="35" t="s">
        <v>96</v>
      </c>
      <c r="B41" s="42"/>
      <c r="C41" s="43"/>
      <c r="D41" s="43"/>
      <c r="E41" s="37" t="s">
        <v>195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196</v>
      </c>
      <c r="D42" s="35" t="s">
        <v>88</v>
      </c>
      <c r="E42" s="37" t="s">
        <v>197</v>
      </c>
      <c r="F42" s="38" t="s">
        <v>167</v>
      </c>
      <c r="G42" s="39">
        <v>15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>
      <c r="A43" s="35" t="s">
        <v>92</v>
      </c>
      <c r="B43" s="42"/>
      <c r="C43" s="43"/>
      <c r="D43" s="43"/>
      <c r="E43" s="37" t="s">
        <v>198</v>
      </c>
      <c r="F43" s="43"/>
      <c r="G43" s="43"/>
      <c r="H43" s="43"/>
      <c r="I43" s="43"/>
      <c r="J43" s="44"/>
    </row>
    <row r="44" ht="30">
      <c r="A44" s="35" t="s">
        <v>94</v>
      </c>
      <c r="B44" s="42"/>
      <c r="C44" s="43"/>
      <c r="D44" s="43"/>
      <c r="E44" s="45" t="s">
        <v>190</v>
      </c>
      <c r="F44" s="43"/>
      <c r="G44" s="43"/>
      <c r="H44" s="43"/>
      <c r="I44" s="43"/>
      <c r="J44" s="44"/>
    </row>
    <row r="45" ht="330">
      <c r="A45" s="35" t="s">
        <v>96</v>
      </c>
      <c r="B45" s="42"/>
      <c r="C45" s="43"/>
      <c r="D45" s="43"/>
      <c r="E45" s="37" t="s">
        <v>199</v>
      </c>
      <c r="F45" s="43"/>
      <c r="G45" s="43"/>
      <c r="H45" s="43"/>
      <c r="I45" s="43"/>
      <c r="J45" s="44"/>
    </row>
    <row r="46">
      <c r="A46" s="29" t="s">
        <v>83</v>
      </c>
      <c r="B46" s="30"/>
      <c r="C46" s="31" t="s">
        <v>200</v>
      </c>
      <c r="D46" s="32"/>
      <c r="E46" s="29" t="s">
        <v>201</v>
      </c>
      <c r="F46" s="32"/>
      <c r="G46" s="32"/>
      <c r="H46" s="32"/>
      <c r="I46" s="33">
        <f>SUMIFS(I47:I70,A47:A70,"P")</f>
        <v>0</v>
      </c>
      <c r="J46" s="34"/>
    </row>
    <row r="47" ht="30">
      <c r="A47" s="35" t="s">
        <v>86</v>
      </c>
      <c r="B47" s="35">
        <v>10</v>
      </c>
      <c r="C47" s="36" t="s">
        <v>202</v>
      </c>
      <c r="D47" s="35" t="s">
        <v>88</v>
      </c>
      <c r="E47" s="37" t="s">
        <v>203</v>
      </c>
      <c r="F47" s="38" t="s">
        <v>204</v>
      </c>
      <c r="G47" s="39">
        <v>364</v>
      </c>
      <c r="H47" s="40">
        <v>0</v>
      </c>
      <c r="I47" s="40">
        <f>ROUND(G47*H47,P4)</f>
        <v>0</v>
      </c>
      <c r="J47" s="38" t="s">
        <v>91</v>
      </c>
      <c r="O47" s="41">
        <f>I47*0.21</f>
        <v>0</v>
      </c>
      <c r="P47">
        <v>3</v>
      </c>
    </row>
    <row r="48" ht="30">
      <c r="A48" s="35" t="s">
        <v>92</v>
      </c>
      <c r="B48" s="42"/>
      <c r="C48" s="43"/>
      <c r="D48" s="43"/>
      <c r="E48" s="37" t="s">
        <v>205</v>
      </c>
      <c r="F48" s="43"/>
      <c r="G48" s="43"/>
      <c r="H48" s="43"/>
      <c r="I48" s="43"/>
      <c r="J48" s="44"/>
    </row>
    <row r="49" ht="30">
      <c r="A49" s="35" t="s">
        <v>94</v>
      </c>
      <c r="B49" s="42"/>
      <c r="C49" s="43"/>
      <c r="D49" s="43"/>
      <c r="E49" s="45" t="s">
        <v>206</v>
      </c>
      <c r="F49" s="43"/>
      <c r="G49" s="43"/>
      <c r="H49" s="43"/>
      <c r="I49" s="43"/>
      <c r="J49" s="44"/>
    </row>
    <row r="50" ht="120">
      <c r="A50" s="35" t="s">
        <v>96</v>
      </c>
      <c r="B50" s="42"/>
      <c r="C50" s="43"/>
      <c r="D50" s="43"/>
      <c r="E50" s="37" t="s">
        <v>207</v>
      </c>
      <c r="F50" s="43"/>
      <c r="G50" s="43"/>
      <c r="H50" s="43"/>
      <c r="I50" s="43"/>
      <c r="J50" s="44"/>
    </row>
    <row r="51">
      <c r="A51" s="35" t="s">
        <v>86</v>
      </c>
      <c r="B51" s="35">
        <v>11</v>
      </c>
      <c r="C51" s="36" t="s">
        <v>208</v>
      </c>
      <c r="D51" s="35" t="s">
        <v>88</v>
      </c>
      <c r="E51" s="37" t="s">
        <v>209</v>
      </c>
      <c r="F51" s="38" t="s">
        <v>167</v>
      </c>
      <c r="G51" s="39">
        <v>0.95899999999999996</v>
      </c>
      <c r="H51" s="40">
        <v>0</v>
      </c>
      <c r="I51" s="40">
        <f>ROUND(G51*H51,P4)</f>
        <v>0</v>
      </c>
      <c r="J51" s="38" t="s">
        <v>91</v>
      </c>
      <c r="O51" s="41">
        <f>I51*0.21</f>
        <v>0</v>
      </c>
      <c r="P51">
        <v>3</v>
      </c>
    </row>
    <row r="52">
      <c r="A52" s="35" t="s">
        <v>92</v>
      </c>
      <c r="B52" s="42"/>
      <c r="C52" s="43"/>
      <c r="D52" s="43"/>
      <c r="E52" s="37" t="s">
        <v>210</v>
      </c>
      <c r="F52" s="43"/>
      <c r="G52" s="43"/>
      <c r="H52" s="43"/>
      <c r="I52" s="43"/>
      <c r="J52" s="44"/>
    </row>
    <row r="53" ht="30">
      <c r="A53" s="35" t="s">
        <v>94</v>
      </c>
      <c r="B53" s="42"/>
      <c r="C53" s="43"/>
      <c r="D53" s="43"/>
      <c r="E53" s="45" t="s">
        <v>211</v>
      </c>
      <c r="F53" s="43"/>
      <c r="G53" s="43"/>
      <c r="H53" s="43"/>
      <c r="I53" s="43"/>
      <c r="J53" s="44"/>
    </row>
    <row r="54" ht="150">
      <c r="A54" s="35" t="s">
        <v>96</v>
      </c>
      <c r="B54" s="42"/>
      <c r="C54" s="43"/>
      <c r="D54" s="43"/>
      <c r="E54" s="37" t="s">
        <v>212</v>
      </c>
      <c r="F54" s="43"/>
      <c r="G54" s="43"/>
      <c r="H54" s="43"/>
      <c r="I54" s="43"/>
      <c r="J54" s="44"/>
    </row>
    <row r="55">
      <c r="A55" s="35" t="s">
        <v>86</v>
      </c>
      <c r="B55" s="35">
        <v>12</v>
      </c>
      <c r="C55" s="36" t="s">
        <v>213</v>
      </c>
      <c r="D55" s="35" t="s">
        <v>88</v>
      </c>
      <c r="E55" s="37" t="s">
        <v>214</v>
      </c>
      <c r="F55" s="38" t="s">
        <v>204</v>
      </c>
      <c r="G55" s="39">
        <v>245</v>
      </c>
      <c r="H55" s="40">
        <v>0</v>
      </c>
      <c r="I55" s="40">
        <f>ROUND(G55*H55,P4)</f>
        <v>0</v>
      </c>
      <c r="J55" s="38" t="s">
        <v>91</v>
      </c>
      <c r="O55" s="41">
        <f>I55*0.21</f>
        <v>0</v>
      </c>
      <c r="P55">
        <v>3</v>
      </c>
    </row>
    <row r="56" ht="30">
      <c r="A56" s="35" t="s">
        <v>92</v>
      </c>
      <c r="B56" s="42"/>
      <c r="C56" s="43"/>
      <c r="D56" s="43"/>
      <c r="E56" s="37" t="s">
        <v>205</v>
      </c>
      <c r="F56" s="43"/>
      <c r="G56" s="43"/>
      <c r="H56" s="43"/>
      <c r="I56" s="43"/>
      <c r="J56" s="44"/>
    </row>
    <row r="57" ht="30">
      <c r="A57" s="35" t="s">
        <v>94</v>
      </c>
      <c r="B57" s="42"/>
      <c r="C57" s="43"/>
      <c r="D57" s="43"/>
      <c r="E57" s="45" t="s">
        <v>215</v>
      </c>
      <c r="F57" s="43"/>
      <c r="G57" s="43"/>
      <c r="H57" s="43"/>
      <c r="I57" s="43"/>
      <c r="J57" s="44"/>
    </row>
    <row r="58" ht="195">
      <c r="A58" s="35" t="s">
        <v>96</v>
      </c>
      <c r="B58" s="42"/>
      <c r="C58" s="43"/>
      <c r="D58" s="43"/>
      <c r="E58" s="37" t="s">
        <v>216</v>
      </c>
      <c r="F58" s="43"/>
      <c r="G58" s="43"/>
      <c r="H58" s="43"/>
      <c r="I58" s="43"/>
      <c r="J58" s="44"/>
    </row>
    <row r="59">
      <c r="A59" s="35" t="s">
        <v>86</v>
      </c>
      <c r="B59" s="35">
        <v>13</v>
      </c>
      <c r="C59" s="36" t="s">
        <v>217</v>
      </c>
      <c r="D59" s="35" t="s">
        <v>88</v>
      </c>
      <c r="E59" s="37" t="s">
        <v>218</v>
      </c>
      <c r="F59" s="38" t="s">
        <v>118</v>
      </c>
      <c r="G59" s="39">
        <v>1</v>
      </c>
      <c r="H59" s="40">
        <v>0</v>
      </c>
      <c r="I59" s="40">
        <f>ROUND(G59*H59,P4)</f>
        <v>0</v>
      </c>
      <c r="J59" s="38" t="s">
        <v>91</v>
      </c>
      <c r="O59" s="41">
        <f>I59*0.21</f>
        <v>0</v>
      </c>
      <c r="P59">
        <v>3</v>
      </c>
    </row>
    <row r="60">
      <c r="A60" s="35" t="s">
        <v>92</v>
      </c>
      <c r="B60" s="42"/>
      <c r="C60" s="43"/>
      <c r="D60" s="43"/>
      <c r="E60" s="37" t="s">
        <v>219</v>
      </c>
      <c r="F60" s="43"/>
      <c r="G60" s="43"/>
      <c r="H60" s="43"/>
      <c r="I60" s="43"/>
      <c r="J60" s="44"/>
    </row>
    <row r="61" ht="30">
      <c r="A61" s="35" t="s">
        <v>94</v>
      </c>
      <c r="B61" s="42"/>
      <c r="C61" s="43"/>
      <c r="D61" s="43"/>
      <c r="E61" s="45" t="s">
        <v>95</v>
      </c>
      <c r="F61" s="43"/>
      <c r="G61" s="43"/>
      <c r="H61" s="43"/>
      <c r="I61" s="43"/>
      <c r="J61" s="44"/>
    </row>
    <row r="62" ht="165">
      <c r="A62" s="35" t="s">
        <v>96</v>
      </c>
      <c r="B62" s="42"/>
      <c r="C62" s="43"/>
      <c r="D62" s="43"/>
      <c r="E62" s="37" t="s">
        <v>220</v>
      </c>
      <c r="F62" s="43"/>
      <c r="G62" s="43"/>
      <c r="H62" s="43"/>
      <c r="I62" s="43"/>
      <c r="J62" s="44"/>
    </row>
    <row r="63">
      <c r="A63" s="35" t="s">
        <v>86</v>
      </c>
      <c r="B63" s="35">
        <v>14</v>
      </c>
      <c r="C63" s="36" t="s">
        <v>221</v>
      </c>
      <c r="D63" s="35" t="s">
        <v>88</v>
      </c>
      <c r="E63" s="37" t="s">
        <v>222</v>
      </c>
      <c r="F63" s="38" t="s">
        <v>118</v>
      </c>
      <c r="G63" s="39">
        <v>1</v>
      </c>
      <c r="H63" s="40">
        <v>0</v>
      </c>
      <c r="I63" s="40">
        <f>ROUND(G63*H63,P4)</f>
        <v>0</v>
      </c>
      <c r="J63" s="38" t="s">
        <v>91</v>
      </c>
      <c r="O63" s="41">
        <f>I63*0.21</f>
        <v>0</v>
      </c>
      <c r="P63">
        <v>3</v>
      </c>
    </row>
    <row r="64">
      <c r="A64" s="35" t="s">
        <v>92</v>
      </c>
      <c r="B64" s="42"/>
      <c r="C64" s="43"/>
      <c r="D64" s="43"/>
      <c r="E64" s="37" t="s">
        <v>219</v>
      </c>
      <c r="F64" s="43"/>
      <c r="G64" s="43"/>
      <c r="H64" s="43"/>
      <c r="I64" s="43"/>
      <c r="J64" s="44"/>
    </row>
    <row r="65" ht="30">
      <c r="A65" s="35" t="s">
        <v>94</v>
      </c>
      <c r="B65" s="42"/>
      <c r="C65" s="43"/>
      <c r="D65" s="43"/>
      <c r="E65" s="45" t="s">
        <v>95</v>
      </c>
      <c r="F65" s="43"/>
      <c r="G65" s="43"/>
      <c r="H65" s="43"/>
      <c r="I65" s="43"/>
      <c r="J65" s="44"/>
    </row>
    <row r="66" ht="165">
      <c r="A66" s="35" t="s">
        <v>96</v>
      </c>
      <c r="B66" s="42"/>
      <c r="C66" s="43"/>
      <c r="D66" s="43"/>
      <c r="E66" s="37" t="s">
        <v>220</v>
      </c>
      <c r="F66" s="43"/>
      <c r="G66" s="43"/>
      <c r="H66" s="43"/>
      <c r="I66" s="43"/>
      <c r="J66" s="44"/>
    </row>
    <row r="67">
      <c r="A67" s="35" t="s">
        <v>86</v>
      </c>
      <c r="B67" s="35">
        <v>15</v>
      </c>
      <c r="C67" s="36" t="s">
        <v>223</v>
      </c>
      <c r="D67" s="35" t="s">
        <v>88</v>
      </c>
      <c r="E67" s="37" t="s">
        <v>224</v>
      </c>
      <c r="F67" s="38" t="s">
        <v>204</v>
      </c>
      <c r="G67" s="39">
        <v>41</v>
      </c>
      <c r="H67" s="40">
        <v>0</v>
      </c>
      <c r="I67" s="40">
        <f>ROUND(G67*H67,P4)</f>
        <v>0</v>
      </c>
      <c r="J67" s="38" t="s">
        <v>91</v>
      </c>
      <c r="O67" s="41">
        <f>I67*0.21</f>
        <v>0</v>
      </c>
      <c r="P67">
        <v>3</v>
      </c>
    </row>
    <row r="68" ht="30">
      <c r="A68" s="35" t="s">
        <v>92</v>
      </c>
      <c r="B68" s="42"/>
      <c r="C68" s="43"/>
      <c r="D68" s="43"/>
      <c r="E68" s="37" t="s">
        <v>225</v>
      </c>
      <c r="F68" s="43"/>
      <c r="G68" s="43"/>
      <c r="H68" s="43"/>
      <c r="I68" s="43"/>
      <c r="J68" s="44"/>
    </row>
    <row r="69" ht="30">
      <c r="A69" s="35" t="s">
        <v>94</v>
      </c>
      <c r="B69" s="42"/>
      <c r="C69" s="43"/>
      <c r="D69" s="43"/>
      <c r="E69" s="45" t="s">
        <v>226</v>
      </c>
      <c r="F69" s="43"/>
      <c r="G69" s="43"/>
      <c r="H69" s="43"/>
      <c r="I69" s="43"/>
      <c r="J69" s="44"/>
    </row>
    <row r="70" ht="150">
      <c r="A70" s="35" t="s">
        <v>96</v>
      </c>
      <c r="B70" s="47"/>
      <c r="C70" s="48"/>
      <c r="D70" s="48"/>
      <c r="E70" s="37" t="s">
        <v>227</v>
      </c>
      <c r="F70" s="48"/>
      <c r="G70" s="48"/>
      <c r="H70" s="48"/>
      <c r="I70" s="48"/>
      <c r="J7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15</v>
      </c>
      <c r="I3" s="23">
        <f>SUMIFS(I8:I42,A8:A42,"SD")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15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SUMIFS(I9:I16,A9:A16,"P")</f>
        <v>0</v>
      </c>
      <c r="J8" s="34"/>
    </row>
    <row r="9" ht="30">
      <c r="A9" s="35" t="s">
        <v>86</v>
      </c>
      <c r="B9" s="35">
        <v>1</v>
      </c>
      <c r="C9" s="36" t="s">
        <v>158</v>
      </c>
      <c r="D9" s="35" t="s">
        <v>88</v>
      </c>
      <c r="E9" s="37" t="s">
        <v>159</v>
      </c>
      <c r="F9" s="38" t="s">
        <v>160</v>
      </c>
      <c r="G9" s="39">
        <v>320.26999999999998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120">
      <c r="A10" s="35" t="s">
        <v>92</v>
      </c>
      <c r="B10" s="42"/>
      <c r="C10" s="43"/>
      <c r="D10" s="43"/>
      <c r="E10" s="37" t="s">
        <v>228</v>
      </c>
      <c r="F10" s="43"/>
      <c r="G10" s="43"/>
      <c r="H10" s="43"/>
      <c r="I10" s="43"/>
      <c r="J10" s="44"/>
    </row>
    <row r="11" ht="75">
      <c r="A11" s="35" t="s">
        <v>94</v>
      </c>
      <c r="B11" s="42"/>
      <c r="C11" s="43"/>
      <c r="D11" s="43"/>
      <c r="E11" s="45" t="s">
        <v>229</v>
      </c>
      <c r="F11" s="43"/>
      <c r="G11" s="43"/>
      <c r="H11" s="43"/>
      <c r="I11" s="43"/>
      <c r="J11" s="44"/>
    </row>
    <row r="12" ht="90">
      <c r="A12" s="35" t="s">
        <v>96</v>
      </c>
      <c r="B12" s="42"/>
      <c r="C12" s="43"/>
      <c r="D12" s="43"/>
      <c r="E12" s="37" t="s">
        <v>230</v>
      </c>
      <c r="F12" s="43"/>
      <c r="G12" s="43"/>
      <c r="H12" s="43"/>
      <c r="I12" s="43"/>
      <c r="J12" s="44"/>
    </row>
    <row r="13" ht="30">
      <c r="A13" s="35" t="s">
        <v>86</v>
      </c>
      <c r="B13" s="35">
        <v>2</v>
      </c>
      <c r="C13" s="36" t="s">
        <v>231</v>
      </c>
      <c r="D13" s="35" t="s">
        <v>88</v>
      </c>
      <c r="E13" s="37" t="s">
        <v>159</v>
      </c>
      <c r="F13" s="38" t="s">
        <v>160</v>
      </c>
      <c r="G13" s="39">
        <v>19.725999999999999</v>
      </c>
      <c r="H13" s="40">
        <v>0</v>
      </c>
      <c r="I13" s="40">
        <f>ROUND(G13*H13,P4)</f>
        <v>0</v>
      </c>
      <c r="J13" s="38" t="s">
        <v>112</v>
      </c>
      <c r="O13" s="41">
        <f>I13*0.21</f>
        <v>0</v>
      </c>
      <c r="P13">
        <v>3</v>
      </c>
    </row>
    <row r="14" ht="30">
      <c r="A14" s="35" t="s">
        <v>92</v>
      </c>
      <c r="B14" s="42"/>
      <c r="C14" s="43"/>
      <c r="D14" s="43"/>
      <c r="E14" s="37" t="s">
        <v>232</v>
      </c>
      <c r="F14" s="43"/>
      <c r="G14" s="43"/>
      <c r="H14" s="43"/>
      <c r="I14" s="43"/>
      <c r="J14" s="44"/>
    </row>
    <row r="15" ht="30">
      <c r="A15" s="35" t="s">
        <v>94</v>
      </c>
      <c r="B15" s="42"/>
      <c r="C15" s="43"/>
      <c r="D15" s="43"/>
      <c r="E15" s="45" t="s">
        <v>233</v>
      </c>
      <c r="F15" s="43"/>
      <c r="G15" s="43"/>
      <c r="H15" s="43"/>
      <c r="I15" s="43"/>
      <c r="J15" s="44"/>
    </row>
    <row r="16" ht="135">
      <c r="A16" s="35" t="s">
        <v>96</v>
      </c>
      <c r="B16" s="42"/>
      <c r="C16" s="43"/>
      <c r="D16" s="43"/>
      <c r="E16" s="37" t="s">
        <v>234</v>
      </c>
      <c r="F16" s="43"/>
      <c r="G16" s="43"/>
      <c r="H16" s="43"/>
      <c r="I16" s="43"/>
      <c r="J16" s="44"/>
    </row>
    <row r="17">
      <c r="A17" s="29" t="s">
        <v>83</v>
      </c>
      <c r="B17" s="30"/>
      <c r="C17" s="31" t="s">
        <v>110</v>
      </c>
      <c r="D17" s="32"/>
      <c r="E17" s="29" t="s">
        <v>164</v>
      </c>
      <c r="F17" s="32"/>
      <c r="G17" s="32"/>
      <c r="H17" s="32"/>
      <c r="I17" s="33">
        <f>SUMIFS(I18:I25,A18:A25,"P")</f>
        <v>0</v>
      </c>
      <c r="J17" s="34"/>
    </row>
    <row r="18" ht="30">
      <c r="A18" s="35" t="s">
        <v>86</v>
      </c>
      <c r="B18" s="35">
        <v>3</v>
      </c>
      <c r="C18" s="36" t="s">
        <v>177</v>
      </c>
      <c r="D18" s="35" t="s">
        <v>88</v>
      </c>
      <c r="E18" s="37" t="s">
        <v>178</v>
      </c>
      <c r="F18" s="38" t="s">
        <v>167</v>
      </c>
      <c r="G18" s="39">
        <v>615.35299999999995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45">
      <c r="A19" s="35" t="s">
        <v>92</v>
      </c>
      <c r="B19" s="42"/>
      <c r="C19" s="43"/>
      <c r="D19" s="43"/>
      <c r="E19" s="37" t="s">
        <v>235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236</v>
      </c>
      <c r="F20" s="43"/>
      <c r="G20" s="43"/>
      <c r="H20" s="43"/>
      <c r="I20" s="43"/>
      <c r="J20" s="44"/>
    </row>
    <row r="21" ht="120">
      <c r="A21" s="35" t="s">
        <v>96</v>
      </c>
      <c r="B21" s="42"/>
      <c r="C21" s="43"/>
      <c r="D21" s="43"/>
      <c r="E21" s="37" t="s">
        <v>170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181</v>
      </c>
      <c r="D22" s="35" t="s">
        <v>88</v>
      </c>
      <c r="E22" s="37" t="s">
        <v>182</v>
      </c>
      <c r="F22" s="38" t="s">
        <v>167</v>
      </c>
      <c r="G22" s="39">
        <v>214.88499999999999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75">
      <c r="A23" s="35" t="s">
        <v>92</v>
      </c>
      <c r="B23" s="42"/>
      <c r="C23" s="43"/>
      <c r="D23" s="43"/>
      <c r="E23" s="37" t="s">
        <v>183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237</v>
      </c>
      <c r="F24" s="43"/>
      <c r="G24" s="43"/>
      <c r="H24" s="43"/>
      <c r="I24" s="43"/>
      <c r="J24" s="44"/>
    </row>
    <row r="25" ht="120">
      <c r="A25" s="35" t="s">
        <v>96</v>
      </c>
      <c r="B25" s="42"/>
      <c r="C25" s="43"/>
      <c r="D25" s="43"/>
      <c r="E25" s="37" t="s">
        <v>170</v>
      </c>
      <c r="F25" s="43"/>
      <c r="G25" s="43"/>
      <c r="H25" s="43"/>
      <c r="I25" s="43"/>
      <c r="J25" s="44"/>
    </row>
    <row r="26">
      <c r="A26" s="29" t="s">
        <v>83</v>
      </c>
      <c r="B26" s="30"/>
      <c r="C26" s="31" t="s">
        <v>200</v>
      </c>
      <c r="D26" s="32"/>
      <c r="E26" s="29" t="s">
        <v>201</v>
      </c>
      <c r="F26" s="32"/>
      <c r="G26" s="32"/>
      <c r="H26" s="32"/>
      <c r="I26" s="33">
        <f>SUMIFS(I27:I42,A27:A42,"P")</f>
        <v>0</v>
      </c>
      <c r="J26" s="34"/>
    </row>
    <row r="27">
      <c r="A27" s="35" t="s">
        <v>86</v>
      </c>
      <c r="B27" s="35">
        <v>5</v>
      </c>
      <c r="C27" s="36" t="s">
        <v>238</v>
      </c>
      <c r="D27" s="35" t="s">
        <v>88</v>
      </c>
      <c r="E27" s="37" t="s">
        <v>239</v>
      </c>
      <c r="F27" s="38" t="s">
        <v>167</v>
      </c>
      <c r="G27" s="39">
        <v>7.5869999999999997</v>
      </c>
      <c r="H27" s="40">
        <v>0</v>
      </c>
      <c r="I27" s="40">
        <f>ROUND(G27*H27,P4)</f>
        <v>0</v>
      </c>
      <c r="J27" s="38" t="s">
        <v>91</v>
      </c>
      <c r="O27" s="41">
        <f>I27*0.21</f>
        <v>0</v>
      </c>
      <c r="P27">
        <v>3</v>
      </c>
    </row>
    <row r="28">
      <c r="A28" s="35" t="s">
        <v>92</v>
      </c>
      <c r="B28" s="42"/>
      <c r="C28" s="43"/>
      <c r="D28" s="43"/>
      <c r="E28" s="37" t="s">
        <v>240</v>
      </c>
      <c r="F28" s="43"/>
      <c r="G28" s="43"/>
      <c r="H28" s="43"/>
      <c r="I28" s="43"/>
      <c r="J28" s="44"/>
    </row>
    <row r="29" ht="30">
      <c r="A29" s="35" t="s">
        <v>94</v>
      </c>
      <c r="B29" s="42"/>
      <c r="C29" s="43"/>
      <c r="D29" s="43"/>
      <c r="E29" s="45" t="s">
        <v>241</v>
      </c>
      <c r="F29" s="43"/>
      <c r="G29" s="43"/>
      <c r="H29" s="43"/>
      <c r="I29" s="43"/>
      <c r="J29" s="44"/>
    </row>
    <row r="30" ht="180">
      <c r="A30" s="35" t="s">
        <v>96</v>
      </c>
      <c r="B30" s="42"/>
      <c r="C30" s="43"/>
      <c r="D30" s="43"/>
      <c r="E30" s="37" t="s">
        <v>242</v>
      </c>
      <c r="F30" s="43"/>
      <c r="G30" s="43"/>
      <c r="H30" s="43"/>
      <c r="I30" s="43"/>
      <c r="J30" s="44"/>
    </row>
    <row r="31">
      <c r="A31" s="35" t="s">
        <v>86</v>
      </c>
      <c r="B31" s="35">
        <v>6</v>
      </c>
      <c r="C31" s="36" t="s">
        <v>243</v>
      </c>
      <c r="D31" s="35" t="s">
        <v>88</v>
      </c>
      <c r="E31" s="37" t="s">
        <v>244</v>
      </c>
      <c r="F31" s="38" t="s">
        <v>160</v>
      </c>
      <c r="G31" s="39">
        <v>0.12</v>
      </c>
      <c r="H31" s="40">
        <v>0</v>
      </c>
      <c r="I31" s="40">
        <f>ROUND(G31*H31,P4)</f>
        <v>0</v>
      </c>
      <c r="J31" s="38" t="s">
        <v>91</v>
      </c>
      <c r="O31" s="41">
        <f>I31*0.21</f>
        <v>0</v>
      </c>
      <c r="P31">
        <v>3</v>
      </c>
    </row>
    <row r="32" ht="45">
      <c r="A32" s="35" t="s">
        <v>92</v>
      </c>
      <c r="B32" s="42"/>
      <c r="C32" s="43"/>
      <c r="D32" s="43"/>
      <c r="E32" s="37" t="s">
        <v>245</v>
      </c>
      <c r="F32" s="43"/>
      <c r="G32" s="43"/>
      <c r="H32" s="43"/>
      <c r="I32" s="43"/>
      <c r="J32" s="44"/>
    </row>
    <row r="33" ht="30">
      <c r="A33" s="35" t="s">
        <v>94</v>
      </c>
      <c r="B33" s="42"/>
      <c r="C33" s="43"/>
      <c r="D33" s="43"/>
      <c r="E33" s="45" t="s">
        <v>246</v>
      </c>
      <c r="F33" s="43"/>
      <c r="G33" s="43"/>
      <c r="H33" s="43"/>
      <c r="I33" s="43"/>
      <c r="J33" s="44"/>
    </row>
    <row r="34" ht="180">
      <c r="A34" s="35" t="s">
        <v>96</v>
      </c>
      <c r="B34" s="42"/>
      <c r="C34" s="43"/>
      <c r="D34" s="43"/>
      <c r="E34" s="37" t="s">
        <v>247</v>
      </c>
      <c r="F34" s="43"/>
      <c r="G34" s="43"/>
      <c r="H34" s="43"/>
      <c r="I34" s="43"/>
      <c r="J34" s="44"/>
    </row>
    <row r="35">
      <c r="A35" s="35" t="s">
        <v>86</v>
      </c>
      <c r="B35" s="35">
        <v>7</v>
      </c>
      <c r="C35" s="36" t="s">
        <v>248</v>
      </c>
      <c r="D35" s="35" t="s">
        <v>88</v>
      </c>
      <c r="E35" s="37" t="s">
        <v>249</v>
      </c>
      <c r="F35" s="38" t="s">
        <v>167</v>
      </c>
      <c r="G35" s="39">
        <v>0.40000000000000002</v>
      </c>
      <c r="H35" s="40">
        <v>0</v>
      </c>
      <c r="I35" s="40">
        <f>ROUND(G35*H35,P4)</f>
        <v>0</v>
      </c>
      <c r="J35" s="38" t="s">
        <v>91</v>
      </c>
      <c r="O35" s="41">
        <f>I35*0.21</f>
        <v>0</v>
      </c>
      <c r="P35">
        <v>3</v>
      </c>
    </row>
    <row r="36">
      <c r="A36" s="35" t="s">
        <v>92</v>
      </c>
      <c r="B36" s="42"/>
      <c r="C36" s="43"/>
      <c r="D36" s="43"/>
      <c r="E36" s="37" t="s">
        <v>250</v>
      </c>
      <c r="F36" s="43"/>
      <c r="G36" s="43"/>
      <c r="H36" s="43"/>
      <c r="I36" s="43"/>
      <c r="J36" s="44"/>
    </row>
    <row r="37" ht="30">
      <c r="A37" s="35" t="s">
        <v>94</v>
      </c>
      <c r="B37" s="42"/>
      <c r="C37" s="43"/>
      <c r="D37" s="43"/>
      <c r="E37" s="45" t="s">
        <v>251</v>
      </c>
      <c r="F37" s="43"/>
      <c r="G37" s="43"/>
      <c r="H37" s="43"/>
      <c r="I37" s="43"/>
      <c r="J37" s="44"/>
    </row>
    <row r="38" ht="150">
      <c r="A38" s="35" t="s">
        <v>96</v>
      </c>
      <c r="B38" s="42"/>
      <c r="C38" s="43"/>
      <c r="D38" s="43"/>
      <c r="E38" s="37" t="s">
        <v>252</v>
      </c>
      <c r="F38" s="43"/>
      <c r="G38" s="43"/>
      <c r="H38" s="43"/>
      <c r="I38" s="43"/>
      <c r="J38" s="44"/>
    </row>
    <row r="39">
      <c r="A39" s="35" t="s">
        <v>86</v>
      </c>
      <c r="B39" s="35">
        <v>8</v>
      </c>
      <c r="C39" s="36" t="s">
        <v>253</v>
      </c>
      <c r="D39" s="35" t="s">
        <v>88</v>
      </c>
      <c r="E39" s="37" t="s">
        <v>254</v>
      </c>
      <c r="F39" s="38" t="s">
        <v>160</v>
      </c>
      <c r="G39" s="39">
        <v>319.55000000000001</v>
      </c>
      <c r="H39" s="40">
        <v>0</v>
      </c>
      <c r="I39" s="40">
        <f>ROUND(G39*H39,P4)</f>
        <v>0</v>
      </c>
      <c r="J39" s="38" t="s">
        <v>112</v>
      </c>
      <c r="O39" s="41">
        <f>I39*0.21</f>
        <v>0</v>
      </c>
      <c r="P39">
        <v>3</v>
      </c>
    </row>
    <row r="40" ht="60">
      <c r="A40" s="35" t="s">
        <v>92</v>
      </c>
      <c r="B40" s="42"/>
      <c r="C40" s="43"/>
      <c r="D40" s="43"/>
      <c r="E40" s="37" t="s">
        <v>255</v>
      </c>
      <c r="F40" s="43"/>
      <c r="G40" s="43"/>
      <c r="H40" s="43"/>
      <c r="I40" s="43"/>
      <c r="J40" s="44"/>
    </row>
    <row r="41" ht="60">
      <c r="A41" s="35" t="s">
        <v>94</v>
      </c>
      <c r="B41" s="42"/>
      <c r="C41" s="43"/>
      <c r="D41" s="43"/>
      <c r="E41" s="45" t="s">
        <v>256</v>
      </c>
      <c r="F41" s="43"/>
      <c r="G41" s="43"/>
      <c r="H41" s="43"/>
      <c r="I41" s="43"/>
      <c r="J41" s="44"/>
    </row>
    <row r="42" ht="90">
      <c r="A42" s="35" t="s">
        <v>96</v>
      </c>
      <c r="B42" s="47"/>
      <c r="C42" s="48"/>
      <c r="D42" s="48"/>
      <c r="E42" s="37" t="s">
        <v>257</v>
      </c>
      <c r="F42" s="48"/>
      <c r="G42" s="48"/>
      <c r="H42" s="48"/>
      <c r="I42" s="48"/>
      <c r="J4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16</v>
      </c>
      <c r="I3" s="23">
        <f>SUMIFS(I8:I33,A8:A33,"SD")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16</v>
      </c>
      <c r="D4" s="20"/>
      <c r="E4" s="21" t="s">
        <v>17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>
      <c r="A9" s="35" t="s">
        <v>86</v>
      </c>
      <c r="B9" s="35">
        <v>1</v>
      </c>
      <c r="C9" s="36" t="s">
        <v>258</v>
      </c>
      <c r="D9" s="35" t="s">
        <v>88</v>
      </c>
      <c r="E9" s="37" t="s">
        <v>259</v>
      </c>
      <c r="F9" s="38" t="s">
        <v>118</v>
      </c>
      <c r="G9" s="39">
        <v>1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37" t="s">
        <v>260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95</v>
      </c>
      <c r="F11" s="43"/>
      <c r="G11" s="43"/>
      <c r="H11" s="43"/>
      <c r="I11" s="43"/>
      <c r="J11" s="44"/>
    </row>
    <row r="12" ht="105">
      <c r="A12" s="35" t="s">
        <v>96</v>
      </c>
      <c r="B12" s="42"/>
      <c r="C12" s="43"/>
      <c r="D12" s="43"/>
      <c r="E12" s="37" t="s">
        <v>261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86</v>
      </c>
      <c r="B14" s="35">
        <v>2</v>
      </c>
      <c r="C14" s="36" t="s">
        <v>262</v>
      </c>
      <c r="D14" s="35" t="s">
        <v>110</v>
      </c>
      <c r="E14" s="37" t="s">
        <v>263</v>
      </c>
      <c r="F14" s="38" t="s">
        <v>167</v>
      </c>
      <c r="G14" s="39">
        <v>13732.98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>
      <c r="A15" s="35" t="s">
        <v>92</v>
      </c>
      <c r="B15" s="42"/>
      <c r="C15" s="43"/>
      <c r="D15" s="43"/>
      <c r="E15" s="37" t="s">
        <v>264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265</v>
      </c>
      <c r="F16" s="43"/>
      <c r="G16" s="43"/>
      <c r="H16" s="43"/>
      <c r="I16" s="43"/>
      <c r="J16" s="44"/>
    </row>
    <row r="17" ht="75">
      <c r="A17" s="35" t="s">
        <v>96</v>
      </c>
      <c r="B17" s="42"/>
      <c r="C17" s="43"/>
      <c r="D17" s="43"/>
      <c r="E17" s="37" t="s">
        <v>266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262</v>
      </c>
      <c r="D18" s="35" t="s">
        <v>114</v>
      </c>
      <c r="E18" s="37" t="s">
        <v>263</v>
      </c>
      <c r="F18" s="38" t="s">
        <v>167</v>
      </c>
      <c r="G18" s="39">
        <v>3829.02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30">
      <c r="A19" s="35" t="s">
        <v>92</v>
      </c>
      <c r="B19" s="42"/>
      <c r="C19" s="43"/>
      <c r="D19" s="43"/>
      <c r="E19" s="37" t="s">
        <v>267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268</v>
      </c>
      <c r="F20" s="43"/>
      <c r="G20" s="43"/>
      <c r="H20" s="43"/>
      <c r="I20" s="43"/>
      <c r="J20" s="44"/>
    </row>
    <row r="21" ht="75">
      <c r="A21" s="35" t="s">
        <v>96</v>
      </c>
      <c r="B21" s="42"/>
      <c r="C21" s="43"/>
      <c r="D21" s="43"/>
      <c r="E21" s="37" t="s">
        <v>266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269</v>
      </c>
      <c r="D22" s="35" t="s">
        <v>88</v>
      </c>
      <c r="E22" s="37" t="s">
        <v>270</v>
      </c>
      <c r="F22" s="38" t="s">
        <v>167</v>
      </c>
      <c r="G22" s="39">
        <v>13732.98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>
      <c r="A23" s="35" t="s">
        <v>92</v>
      </c>
      <c r="B23" s="42"/>
      <c r="C23" s="43"/>
      <c r="D23" s="43"/>
      <c r="E23" s="37" t="s">
        <v>271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272</v>
      </c>
      <c r="F24" s="43"/>
      <c r="G24" s="43"/>
      <c r="H24" s="43"/>
      <c r="I24" s="43"/>
      <c r="J24" s="44"/>
    </row>
    <row r="25" ht="270">
      <c r="A25" s="35" t="s">
        <v>96</v>
      </c>
      <c r="B25" s="42"/>
      <c r="C25" s="43"/>
      <c r="D25" s="43"/>
      <c r="E25" s="37" t="s">
        <v>273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274</v>
      </c>
      <c r="D26" s="35" t="s">
        <v>88</v>
      </c>
      <c r="E26" s="37" t="s">
        <v>275</v>
      </c>
      <c r="F26" s="38" t="s">
        <v>167</v>
      </c>
      <c r="G26" s="39">
        <v>3829.02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 ht="30">
      <c r="A27" s="35" t="s">
        <v>92</v>
      </c>
      <c r="B27" s="42"/>
      <c r="C27" s="43"/>
      <c r="D27" s="43"/>
      <c r="E27" s="37" t="s">
        <v>276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268</v>
      </c>
      <c r="F28" s="43"/>
      <c r="G28" s="43"/>
      <c r="H28" s="43"/>
      <c r="I28" s="43"/>
      <c r="J28" s="44"/>
    </row>
    <row r="29" ht="45">
      <c r="A29" s="35" t="s">
        <v>96</v>
      </c>
      <c r="B29" s="42"/>
      <c r="C29" s="43"/>
      <c r="D29" s="43"/>
      <c r="E29" s="37" t="s">
        <v>277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278</v>
      </c>
      <c r="D30" s="35" t="s">
        <v>88</v>
      </c>
      <c r="E30" s="37" t="s">
        <v>279</v>
      </c>
      <c r="F30" s="38" t="s">
        <v>167</v>
      </c>
      <c r="G30" s="39">
        <v>13732.98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 ht="30">
      <c r="A31" s="35" t="s">
        <v>92</v>
      </c>
      <c r="B31" s="42"/>
      <c r="C31" s="43"/>
      <c r="D31" s="43"/>
      <c r="E31" s="37" t="s">
        <v>280</v>
      </c>
      <c r="F31" s="43"/>
      <c r="G31" s="43"/>
      <c r="H31" s="43"/>
      <c r="I31" s="43"/>
      <c r="J31" s="44"/>
    </row>
    <row r="32" ht="30">
      <c r="A32" s="35" t="s">
        <v>94</v>
      </c>
      <c r="B32" s="42"/>
      <c r="C32" s="43"/>
      <c r="D32" s="43"/>
      <c r="E32" s="45" t="s">
        <v>265</v>
      </c>
      <c r="F32" s="43"/>
      <c r="G32" s="43"/>
      <c r="H32" s="43"/>
      <c r="I32" s="43"/>
      <c r="J32" s="44"/>
    </row>
    <row r="33" ht="120">
      <c r="A33" s="35" t="s">
        <v>96</v>
      </c>
      <c r="B33" s="47"/>
      <c r="C33" s="48"/>
      <c r="D33" s="48"/>
      <c r="E33" s="37" t="s">
        <v>281</v>
      </c>
      <c r="F33" s="48"/>
      <c r="G33" s="48"/>
      <c r="H33" s="48"/>
      <c r="I33" s="48"/>
      <c r="J3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18</v>
      </c>
      <c r="I3" s="23">
        <f>SUMIFS(I8:I48,A8:A48,"SD")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18</v>
      </c>
      <c r="D4" s="20"/>
      <c r="E4" s="21" t="s">
        <v>19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86</v>
      </c>
      <c r="B9" s="35">
        <v>1</v>
      </c>
      <c r="C9" s="36" t="s">
        <v>231</v>
      </c>
      <c r="D9" s="35" t="s">
        <v>88</v>
      </c>
      <c r="E9" s="37" t="s">
        <v>159</v>
      </c>
      <c r="F9" s="38" t="s">
        <v>160</v>
      </c>
      <c r="G9" s="39">
        <v>15.75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30">
      <c r="A10" s="35" t="s">
        <v>92</v>
      </c>
      <c r="B10" s="42"/>
      <c r="C10" s="43"/>
      <c r="D10" s="43"/>
      <c r="E10" s="37" t="s">
        <v>282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283</v>
      </c>
      <c r="F11" s="43"/>
      <c r="G11" s="43"/>
      <c r="H11" s="43"/>
      <c r="I11" s="43"/>
      <c r="J11" s="44"/>
    </row>
    <row r="12" ht="135">
      <c r="A12" s="35" t="s">
        <v>96</v>
      </c>
      <c r="B12" s="42"/>
      <c r="C12" s="43"/>
      <c r="D12" s="43"/>
      <c r="E12" s="37" t="s">
        <v>234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SUMIFS(I14:I25,A14:A25,"P")</f>
        <v>0</v>
      </c>
      <c r="J13" s="34"/>
    </row>
    <row r="14">
      <c r="A14" s="35" t="s">
        <v>86</v>
      </c>
      <c r="B14" s="35">
        <v>2</v>
      </c>
      <c r="C14" s="36" t="s">
        <v>192</v>
      </c>
      <c r="D14" s="35" t="s">
        <v>88</v>
      </c>
      <c r="E14" s="37" t="s">
        <v>193</v>
      </c>
      <c r="F14" s="38" t="s">
        <v>167</v>
      </c>
      <c r="G14" s="39">
        <v>7.875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>
      <c r="A15" s="35" t="s">
        <v>92</v>
      </c>
      <c r="B15" s="42"/>
      <c r="C15" s="43"/>
      <c r="D15" s="43"/>
      <c r="E15" s="37" t="s">
        <v>284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285</v>
      </c>
      <c r="F16" s="43"/>
      <c r="G16" s="43"/>
      <c r="H16" s="43"/>
      <c r="I16" s="43"/>
      <c r="J16" s="44"/>
    </row>
    <row r="17" ht="409.5">
      <c r="A17" s="35" t="s">
        <v>96</v>
      </c>
      <c r="B17" s="42"/>
      <c r="C17" s="43"/>
      <c r="D17" s="43"/>
      <c r="E17" s="37" t="s">
        <v>195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269</v>
      </c>
      <c r="D18" s="35" t="s">
        <v>88</v>
      </c>
      <c r="E18" s="37" t="s">
        <v>270</v>
      </c>
      <c r="F18" s="38" t="s">
        <v>167</v>
      </c>
      <c r="G18" s="39">
        <v>7.875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>
      <c r="A19" s="35" t="s">
        <v>92</v>
      </c>
      <c r="B19" s="42"/>
      <c r="C19" s="43"/>
      <c r="D19" s="43"/>
      <c r="E19" s="37" t="s">
        <v>286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287</v>
      </c>
      <c r="F20" s="43"/>
      <c r="G20" s="43"/>
      <c r="H20" s="43"/>
      <c r="I20" s="43"/>
      <c r="J20" s="44"/>
    </row>
    <row r="21" ht="270">
      <c r="A21" s="35" t="s">
        <v>96</v>
      </c>
      <c r="B21" s="42"/>
      <c r="C21" s="43"/>
      <c r="D21" s="43"/>
      <c r="E21" s="37" t="s">
        <v>273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288</v>
      </c>
      <c r="D22" s="35" t="s">
        <v>88</v>
      </c>
      <c r="E22" s="37" t="s">
        <v>289</v>
      </c>
      <c r="F22" s="38" t="s">
        <v>167</v>
      </c>
      <c r="G22" s="39">
        <v>7.875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>
      <c r="A23" s="35" t="s">
        <v>92</v>
      </c>
      <c r="B23" s="42"/>
      <c r="C23" s="43"/>
      <c r="D23" s="43"/>
      <c r="E23" s="37" t="s">
        <v>290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291</v>
      </c>
      <c r="F24" s="43"/>
      <c r="G24" s="43"/>
      <c r="H24" s="43"/>
      <c r="I24" s="43"/>
      <c r="J24" s="44"/>
    </row>
    <row r="25" ht="330">
      <c r="A25" s="35" t="s">
        <v>96</v>
      </c>
      <c r="B25" s="42"/>
      <c r="C25" s="43"/>
      <c r="D25" s="43"/>
      <c r="E25" s="37" t="s">
        <v>292</v>
      </c>
      <c r="F25" s="43"/>
      <c r="G25" s="43"/>
      <c r="H25" s="43"/>
      <c r="I25" s="43"/>
      <c r="J25" s="44"/>
    </row>
    <row r="26">
      <c r="A26" s="29" t="s">
        <v>83</v>
      </c>
      <c r="B26" s="30"/>
      <c r="C26" s="31" t="s">
        <v>114</v>
      </c>
      <c r="D26" s="32"/>
      <c r="E26" s="29" t="s">
        <v>293</v>
      </c>
      <c r="F26" s="32"/>
      <c r="G26" s="32"/>
      <c r="H26" s="32"/>
      <c r="I26" s="33">
        <f>SUMIFS(I27:I30,A27:A30,"P")</f>
        <v>0</v>
      </c>
      <c r="J26" s="34"/>
    </row>
    <row r="27">
      <c r="A27" s="35" t="s">
        <v>86</v>
      </c>
      <c r="B27" s="35">
        <v>5</v>
      </c>
      <c r="C27" s="36" t="s">
        <v>294</v>
      </c>
      <c r="D27" s="35" t="s">
        <v>88</v>
      </c>
      <c r="E27" s="37" t="s">
        <v>295</v>
      </c>
      <c r="F27" s="38" t="s">
        <v>173</v>
      </c>
      <c r="G27" s="39">
        <v>94.5</v>
      </c>
      <c r="H27" s="40">
        <v>0</v>
      </c>
      <c r="I27" s="40">
        <f>ROUND(G27*H27,P4)</f>
        <v>0</v>
      </c>
      <c r="J27" s="38" t="s">
        <v>91</v>
      </c>
      <c r="O27" s="41">
        <f>I27*0.21</f>
        <v>0</v>
      </c>
      <c r="P27">
        <v>3</v>
      </c>
    </row>
    <row r="28">
      <c r="A28" s="35" t="s">
        <v>92</v>
      </c>
      <c r="B28" s="42"/>
      <c r="C28" s="43"/>
      <c r="D28" s="43"/>
      <c r="E28" s="37" t="s">
        <v>296</v>
      </c>
      <c r="F28" s="43"/>
      <c r="G28" s="43"/>
      <c r="H28" s="43"/>
      <c r="I28" s="43"/>
      <c r="J28" s="44"/>
    </row>
    <row r="29" ht="30">
      <c r="A29" s="35" t="s">
        <v>94</v>
      </c>
      <c r="B29" s="42"/>
      <c r="C29" s="43"/>
      <c r="D29" s="43"/>
      <c r="E29" s="45" t="s">
        <v>297</v>
      </c>
      <c r="F29" s="43"/>
      <c r="G29" s="43"/>
      <c r="H29" s="43"/>
      <c r="I29" s="43"/>
      <c r="J29" s="44"/>
    </row>
    <row r="30" ht="150">
      <c r="A30" s="35" t="s">
        <v>96</v>
      </c>
      <c r="B30" s="42"/>
      <c r="C30" s="43"/>
      <c r="D30" s="43"/>
      <c r="E30" s="37" t="s">
        <v>298</v>
      </c>
      <c r="F30" s="43"/>
      <c r="G30" s="43"/>
      <c r="H30" s="43"/>
      <c r="I30" s="43"/>
      <c r="J30" s="44"/>
    </row>
    <row r="31">
      <c r="A31" s="29" t="s">
        <v>83</v>
      </c>
      <c r="B31" s="30"/>
      <c r="C31" s="31" t="s">
        <v>299</v>
      </c>
      <c r="D31" s="32"/>
      <c r="E31" s="29" t="s">
        <v>300</v>
      </c>
      <c r="F31" s="32"/>
      <c r="G31" s="32"/>
      <c r="H31" s="32"/>
      <c r="I31" s="33">
        <f>SUMIFS(I32:I39,A32:A39,"P")</f>
        <v>0</v>
      </c>
      <c r="J31" s="34"/>
    </row>
    <row r="32">
      <c r="A32" s="35" t="s">
        <v>86</v>
      </c>
      <c r="B32" s="35">
        <v>6</v>
      </c>
      <c r="C32" s="36" t="s">
        <v>301</v>
      </c>
      <c r="D32" s="35" t="s">
        <v>88</v>
      </c>
      <c r="E32" s="37" t="s">
        <v>302</v>
      </c>
      <c r="F32" s="38" t="s">
        <v>303</v>
      </c>
      <c r="G32" s="39">
        <v>28</v>
      </c>
      <c r="H32" s="40">
        <v>0</v>
      </c>
      <c r="I32" s="40">
        <f>ROUND(G32*H32,P4)</f>
        <v>0</v>
      </c>
      <c r="J32" s="38" t="s">
        <v>91</v>
      </c>
      <c r="O32" s="41">
        <f>I32*0.21</f>
        <v>0</v>
      </c>
      <c r="P32">
        <v>3</v>
      </c>
    </row>
    <row r="33" ht="75">
      <c r="A33" s="35" t="s">
        <v>92</v>
      </c>
      <c r="B33" s="42"/>
      <c r="C33" s="43"/>
      <c r="D33" s="43"/>
      <c r="E33" s="37" t="s">
        <v>304</v>
      </c>
      <c r="F33" s="43"/>
      <c r="G33" s="43"/>
      <c r="H33" s="43"/>
      <c r="I33" s="43"/>
      <c r="J33" s="44"/>
    </row>
    <row r="34" ht="30">
      <c r="A34" s="35" t="s">
        <v>94</v>
      </c>
      <c r="B34" s="42"/>
      <c r="C34" s="43"/>
      <c r="D34" s="43"/>
      <c r="E34" s="45" t="s">
        <v>305</v>
      </c>
      <c r="F34" s="43"/>
      <c r="G34" s="43"/>
      <c r="H34" s="43"/>
      <c r="I34" s="43"/>
      <c r="J34" s="44"/>
    </row>
    <row r="35" ht="90">
      <c r="A35" s="35" t="s">
        <v>96</v>
      </c>
      <c r="B35" s="42"/>
      <c r="C35" s="43"/>
      <c r="D35" s="43"/>
      <c r="E35" s="37" t="s">
        <v>306</v>
      </c>
      <c r="F35" s="43"/>
      <c r="G35" s="43"/>
      <c r="H35" s="43"/>
      <c r="I35" s="43"/>
      <c r="J35" s="44"/>
    </row>
    <row r="36">
      <c r="A36" s="35" t="s">
        <v>86</v>
      </c>
      <c r="B36" s="35">
        <v>7</v>
      </c>
      <c r="C36" s="36" t="s">
        <v>307</v>
      </c>
      <c r="D36" s="35" t="s">
        <v>88</v>
      </c>
      <c r="E36" s="37" t="s">
        <v>308</v>
      </c>
      <c r="F36" s="38" t="s">
        <v>303</v>
      </c>
      <c r="G36" s="39">
        <v>22</v>
      </c>
      <c r="H36" s="40">
        <v>0</v>
      </c>
      <c r="I36" s="40">
        <f>ROUND(G36*H36,P4)</f>
        <v>0</v>
      </c>
      <c r="J36" s="38" t="s">
        <v>91</v>
      </c>
      <c r="O36" s="41">
        <f>I36*0.21</f>
        <v>0</v>
      </c>
      <c r="P36">
        <v>3</v>
      </c>
    </row>
    <row r="37" ht="75">
      <c r="A37" s="35" t="s">
        <v>92</v>
      </c>
      <c r="B37" s="42"/>
      <c r="C37" s="43"/>
      <c r="D37" s="43"/>
      <c r="E37" s="37" t="s">
        <v>309</v>
      </c>
      <c r="F37" s="43"/>
      <c r="G37" s="43"/>
      <c r="H37" s="43"/>
      <c r="I37" s="43"/>
      <c r="J37" s="44"/>
    </row>
    <row r="38" ht="30">
      <c r="A38" s="35" t="s">
        <v>94</v>
      </c>
      <c r="B38" s="42"/>
      <c r="C38" s="43"/>
      <c r="D38" s="43"/>
      <c r="E38" s="45" t="s">
        <v>310</v>
      </c>
      <c r="F38" s="43"/>
      <c r="G38" s="43"/>
      <c r="H38" s="43"/>
      <c r="I38" s="43"/>
      <c r="J38" s="44"/>
    </row>
    <row r="39" ht="90">
      <c r="A39" s="35" t="s">
        <v>96</v>
      </c>
      <c r="B39" s="42"/>
      <c r="C39" s="43"/>
      <c r="D39" s="43"/>
      <c r="E39" s="37" t="s">
        <v>311</v>
      </c>
      <c r="F39" s="43"/>
      <c r="G39" s="43"/>
      <c r="H39" s="43"/>
      <c r="I39" s="43"/>
      <c r="J39" s="44"/>
    </row>
    <row r="40">
      <c r="A40" s="29" t="s">
        <v>83</v>
      </c>
      <c r="B40" s="30"/>
      <c r="C40" s="31" t="s">
        <v>312</v>
      </c>
      <c r="D40" s="32"/>
      <c r="E40" s="29" t="s">
        <v>313</v>
      </c>
      <c r="F40" s="32"/>
      <c r="G40" s="32"/>
      <c r="H40" s="32"/>
      <c r="I40" s="33">
        <f>SUMIFS(I41:I48,A41:A48,"P")</f>
        <v>0</v>
      </c>
      <c r="J40" s="34"/>
    </row>
    <row r="41" ht="30">
      <c r="A41" s="35" t="s">
        <v>86</v>
      </c>
      <c r="B41" s="35">
        <v>8</v>
      </c>
      <c r="C41" s="36" t="s">
        <v>314</v>
      </c>
      <c r="D41" s="35" t="s">
        <v>88</v>
      </c>
      <c r="E41" s="37" t="s">
        <v>315</v>
      </c>
      <c r="F41" s="38" t="s">
        <v>173</v>
      </c>
      <c r="G41" s="39">
        <v>210</v>
      </c>
      <c r="H41" s="40">
        <v>0</v>
      </c>
      <c r="I41" s="40">
        <f>ROUND(G41*H41,P4)</f>
        <v>0</v>
      </c>
      <c r="J41" s="38" t="s">
        <v>91</v>
      </c>
      <c r="O41" s="41">
        <f>I41*0.21</f>
        <v>0</v>
      </c>
      <c r="P41">
        <v>3</v>
      </c>
    </row>
    <row r="42" ht="30">
      <c r="A42" s="35" t="s">
        <v>92</v>
      </c>
      <c r="B42" s="42"/>
      <c r="C42" s="43"/>
      <c r="D42" s="43"/>
      <c r="E42" s="37" t="s">
        <v>316</v>
      </c>
      <c r="F42" s="43"/>
      <c r="G42" s="43"/>
      <c r="H42" s="43"/>
      <c r="I42" s="43"/>
      <c r="J42" s="44"/>
    </row>
    <row r="43" ht="30">
      <c r="A43" s="35" t="s">
        <v>94</v>
      </c>
      <c r="B43" s="42"/>
      <c r="C43" s="43"/>
      <c r="D43" s="43"/>
      <c r="E43" s="45" t="s">
        <v>317</v>
      </c>
      <c r="F43" s="43"/>
      <c r="G43" s="43"/>
      <c r="H43" s="43"/>
      <c r="I43" s="43"/>
      <c r="J43" s="44"/>
    </row>
    <row r="44" ht="165">
      <c r="A44" s="35" t="s">
        <v>96</v>
      </c>
      <c r="B44" s="42"/>
      <c r="C44" s="43"/>
      <c r="D44" s="43"/>
      <c r="E44" s="37" t="s">
        <v>318</v>
      </c>
      <c r="F44" s="43"/>
      <c r="G44" s="43"/>
      <c r="H44" s="43"/>
      <c r="I44" s="43"/>
      <c r="J44" s="44"/>
    </row>
    <row r="45">
      <c r="A45" s="35" t="s">
        <v>86</v>
      </c>
      <c r="B45" s="35">
        <v>9</v>
      </c>
      <c r="C45" s="36" t="s">
        <v>319</v>
      </c>
      <c r="D45" s="35" t="s">
        <v>88</v>
      </c>
      <c r="E45" s="37" t="s">
        <v>320</v>
      </c>
      <c r="F45" s="38" t="s">
        <v>173</v>
      </c>
      <c r="G45" s="39">
        <v>1.8999999999999999</v>
      </c>
      <c r="H45" s="40">
        <v>0</v>
      </c>
      <c r="I45" s="40">
        <f>ROUND(G45*H45,P4)</f>
        <v>0</v>
      </c>
      <c r="J45" s="38" t="s">
        <v>91</v>
      </c>
      <c r="O45" s="41">
        <f>I45*0.21</f>
        <v>0</v>
      </c>
      <c r="P45">
        <v>3</v>
      </c>
    </row>
    <row r="46" ht="60">
      <c r="A46" s="35" t="s">
        <v>92</v>
      </c>
      <c r="B46" s="42"/>
      <c r="C46" s="43"/>
      <c r="D46" s="43"/>
      <c r="E46" s="37" t="s">
        <v>321</v>
      </c>
      <c r="F46" s="43"/>
      <c r="G46" s="43"/>
      <c r="H46" s="43"/>
      <c r="I46" s="43"/>
      <c r="J46" s="44"/>
    </row>
    <row r="47">
      <c r="A47" s="35" t="s">
        <v>94</v>
      </c>
      <c r="B47" s="42"/>
      <c r="C47" s="43"/>
      <c r="D47" s="43"/>
      <c r="E47" s="45" t="s">
        <v>322</v>
      </c>
      <c r="F47" s="43"/>
      <c r="G47" s="43"/>
      <c r="H47" s="43"/>
      <c r="I47" s="43"/>
      <c r="J47" s="44"/>
    </row>
    <row r="48" ht="180">
      <c r="A48" s="35" t="s">
        <v>96</v>
      </c>
      <c r="B48" s="47"/>
      <c r="C48" s="48"/>
      <c r="D48" s="48"/>
      <c r="E48" s="37" t="s">
        <v>323</v>
      </c>
      <c r="F48" s="48"/>
      <c r="G48" s="48"/>
      <c r="H48" s="48"/>
      <c r="I48" s="48"/>
      <c r="J4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20</v>
      </c>
      <c r="I3" s="23">
        <f>SUMIFS(I8:I191,A8:A191,"SD")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20</v>
      </c>
      <c r="D4" s="20"/>
      <c r="E4" s="21" t="s">
        <v>21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SUMIFS(I9:I16,A9:A16,"P")</f>
        <v>0</v>
      </c>
      <c r="J8" s="34"/>
    </row>
    <row r="9" ht="30">
      <c r="A9" s="35" t="s">
        <v>86</v>
      </c>
      <c r="B9" s="35">
        <v>1</v>
      </c>
      <c r="C9" s="36" t="s">
        <v>231</v>
      </c>
      <c r="D9" s="35" t="s">
        <v>88</v>
      </c>
      <c r="E9" s="37" t="s">
        <v>159</v>
      </c>
      <c r="F9" s="38" t="s">
        <v>160</v>
      </c>
      <c r="G9" s="39">
        <v>122.08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30">
      <c r="A10" s="35" t="s">
        <v>92</v>
      </c>
      <c r="B10" s="42"/>
      <c r="C10" s="43"/>
      <c r="D10" s="43"/>
      <c r="E10" s="37" t="s">
        <v>282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324</v>
      </c>
      <c r="F11" s="43"/>
      <c r="G11" s="43"/>
      <c r="H11" s="43"/>
      <c r="I11" s="43"/>
      <c r="J11" s="44"/>
    </row>
    <row r="12" ht="135">
      <c r="A12" s="35" t="s">
        <v>96</v>
      </c>
      <c r="B12" s="42"/>
      <c r="C12" s="43"/>
      <c r="D12" s="43"/>
      <c r="E12" s="37" t="s">
        <v>234</v>
      </c>
      <c r="F12" s="43"/>
      <c r="G12" s="43"/>
      <c r="H12" s="43"/>
      <c r="I12" s="43"/>
      <c r="J12" s="44"/>
    </row>
    <row r="13">
      <c r="A13" s="35" t="s">
        <v>86</v>
      </c>
      <c r="B13" s="35">
        <v>2</v>
      </c>
      <c r="C13" s="36" t="s">
        <v>325</v>
      </c>
      <c r="D13" s="35" t="s">
        <v>88</v>
      </c>
      <c r="E13" s="37" t="s">
        <v>326</v>
      </c>
      <c r="F13" s="38" t="s">
        <v>167</v>
      </c>
      <c r="G13" s="39">
        <v>60865.622000000003</v>
      </c>
      <c r="H13" s="40">
        <v>0</v>
      </c>
      <c r="I13" s="40">
        <f>ROUND(G13*H13,P4)</f>
        <v>0</v>
      </c>
      <c r="J13" s="38" t="s">
        <v>91</v>
      </c>
      <c r="O13" s="41">
        <f>I13*0.21</f>
        <v>0</v>
      </c>
      <c r="P13">
        <v>3</v>
      </c>
    </row>
    <row r="14">
      <c r="A14" s="35" t="s">
        <v>92</v>
      </c>
      <c r="B14" s="42"/>
      <c r="C14" s="43"/>
      <c r="D14" s="43"/>
      <c r="E14" s="46" t="s">
        <v>88</v>
      </c>
      <c r="F14" s="43"/>
      <c r="G14" s="43"/>
      <c r="H14" s="43"/>
      <c r="I14" s="43"/>
      <c r="J14" s="44"/>
    </row>
    <row r="15" ht="75">
      <c r="A15" s="35" t="s">
        <v>94</v>
      </c>
      <c r="B15" s="42"/>
      <c r="C15" s="43"/>
      <c r="D15" s="43"/>
      <c r="E15" s="45" t="s">
        <v>327</v>
      </c>
      <c r="F15" s="43"/>
      <c r="G15" s="43"/>
      <c r="H15" s="43"/>
      <c r="I15" s="43"/>
      <c r="J15" s="44"/>
    </row>
    <row r="16" ht="75">
      <c r="A16" s="35" t="s">
        <v>96</v>
      </c>
      <c r="B16" s="42"/>
      <c r="C16" s="43"/>
      <c r="D16" s="43"/>
      <c r="E16" s="37" t="s">
        <v>328</v>
      </c>
      <c r="F16" s="43"/>
      <c r="G16" s="43"/>
      <c r="H16" s="43"/>
      <c r="I16" s="43"/>
      <c r="J16" s="44"/>
    </row>
    <row r="17">
      <c r="A17" s="29" t="s">
        <v>83</v>
      </c>
      <c r="B17" s="30"/>
      <c r="C17" s="31" t="s">
        <v>110</v>
      </c>
      <c r="D17" s="32"/>
      <c r="E17" s="29" t="s">
        <v>164</v>
      </c>
      <c r="F17" s="32"/>
      <c r="G17" s="32"/>
      <c r="H17" s="32"/>
      <c r="I17" s="33">
        <f>SUMIFS(I18:I77,A18:A77,"P")</f>
        <v>0</v>
      </c>
      <c r="J17" s="34"/>
    </row>
    <row r="18">
      <c r="A18" s="35" t="s">
        <v>86</v>
      </c>
      <c r="B18" s="35">
        <v>3</v>
      </c>
      <c r="C18" s="36" t="s">
        <v>329</v>
      </c>
      <c r="D18" s="35" t="s">
        <v>88</v>
      </c>
      <c r="E18" s="37" t="s">
        <v>330</v>
      </c>
      <c r="F18" s="38" t="s">
        <v>204</v>
      </c>
      <c r="G18" s="39">
        <v>42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45">
      <c r="A19" s="35" t="s">
        <v>92</v>
      </c>
      <c r="B19" s="42"/>
      <c r="C19" s="43"/>
      <c r="D19" s="43"/>
      <c r="E19" s="37" t="s">
        <v>331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332</v>
      </c>
      <c r="F20" s="43"/>
      <c r="G20" s="43"/>
      <c r="H20" s="43"/>
      <c r="I20" s="43"/>
      <c r="J20" s="44"/>
    </row>
    <row r="21" ht="75">
      <c r="A21" s="35" t="s">
        <v>96</v>
      </c>
      <c r="B21" s="42"/>
      <c r="C21" s="43"/>
      <c r="D21" s="43"/>
      <c r="E21" s="37" t="s">
        <v>333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334</v>
      </c>
      <c r="D22" s="35" t="s">
        <v>88</v>
      </c>
      <c r="E22" s="37" t="s">
        <v>335</v>
      </c>
      <c r="F22" s="38" t="s">
        <v>167</v>
      </c>
      <c r="G22" s="39">
        <v>4020.9299999999998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30">
      <c r="A23" s="35" t="s">
        <v>92</v>
      </c>
      <c r="B23" s="42"/>
      <c r="C23" s="43"/>
      <c r="D23" s="43"/>
      <c r="E23" s="37" t="s">
        <v>336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337</v>
      </c>
      <c r="F24" s="43"/>
      <c r="G24" s="43"/>
      <c r="H24" s="43"/>
      <c r="I24" s="43"/>
      <c r="J24" s="44"/>
    </row>
    <row r="25" ht="409.5">
      <c r="A25" s="35" t="s">
        <v>96</v>
      </c>
      <c r="B25" s="42"/>
      <c r="C25" s="43"/>
      <c r="D25" s="43"/>
      <c r="E25" s="37" t="s">
        <v>338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187</v>
      </c>
      <c r="D26" s="35" t="s">
        <v>88</v>
      </c>
      <c r="E26" s="37" t="s">
        <v>188</v>
      </c>
      <c r="F26" s="38" t="s">
        <v>167</v>
      </c>
      <c r="G26" s="39">
        <v>65023.5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 ht="45">
      <c r="A27" s="35" t="s">
        <v>92</v>
      </c>
      <c r="B27" s="42"/>
      <c r="C27" s="43"/>
      <c r="D27" s="43"/>
      <c r="E27" s="37" t="s">
        <v>339</v>
      </c>
      <c r="F27" s="43"/>
      <c r="G27" s="43"/>
      <c r="H27" s="43"/>
      <c r="I27" s="43"/>
      <c r="J27" s="44"/>
    </row>
    <row r="28" ht="105">
      <c r="A28" s="35" t="s">
        <v>94</v>
      </c>
      <c r="B28" s="42"/>
      <c r="C28" s="43"/>
      <c r="D28" s="43"/>
      <c r="E28" s="45" t="s">
        <v>340</v>
      </c>
      <c r="F28" s="43"/>
      <c r="G28" s="43"/>
      <c r="H28" s="43"/>
      <c r="I28" s="43"/>
      <c r="J28" s="44"/>
    </row>
    <row r="29" ht="405">
      <c r="A29" s="35" t="s">
        <v>96</v>
      </c>
      <c r="B29" s="42"/>
      <c r="C29" s="43"/>
      <c r="D29" s="43"/>
      <c r="E29" s="37" t="s">
        <v>191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192</v>
      </c>
      <c r="D30" s="35" t="s">
        <v>110</v>
      </c>
      <c r="E30" s="37" t="s">
        <v>193</v>
      </c>
      <c r="F30" s="38" t="s">
        <v>167</v>
      </c>
      <c r="G30" s="39">
        <v>61.039999999999999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 ht="30">
      <c r="A31" s="35" t="s">
        <v>92</v>
      </c>
      <c r="B31" s="42"/>
      <c r="C31" s="43"/>
      <c r="D31" s="43"/>
      <c r="E31" s="37" t="s">
        <v>341</v>
      </c>
      <c r="F31" s="43"/>
      <c r="G31" s="43"/>
      <c r="H31" s="43"/>
      <c r="I31" s="43"/>
      <c r="J31" s="44"/>
    </row>
    <row r="32" ht="30">
      <c r="A32" s="35" t="s">
        <v>94</v>
      </c>
      <c r="B32" s="42"/>
      <c r="C32" s="43"/>
      <c r="D32" s="43"/>
      <c r="E32" s="45" t="s">
        <v>342</v>
      </c>
      <c r="F32" s="43"/>
      <c r="G32" s="43"/>
      <c r="H32" s="43"/>
      <c r="I32" s="43"/>
      <c r="J32" s="44"/>
    </row>
    <row r="33" ht="409.5">
      <c r="A33" s="35" t="s">
        <v>96</v>
      </c>
      <c r="B33" s="42"/>
      <c r="C33" s="43"/>
      <c r="D33" s="43"/>
      <c r="E33" s="37" t="s">
        <v>195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192</v>
      </c>
      <c r="D34" s="35" t="s">
        <v>114</v>
      </c>
      <c r="E34" s="37" t="s">
        <v>193</v>
      </c>
      <c r="F34" s="38" t="s">
        <v>167</v>
      </c>
      <c r="G34" s="39">
        <v>61.039999999999999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 ht="30">
      <c r="A35" s="35" t="s">
        <v>92</v>
      </c>
      <c r="B35" s="42"/>
      <c r="C35" s="43"/>
      <c r="D35" s="43"/>
      <c r="E35" s="37" t="s">
        <v>343</v>
      </c>
      <c r="F35" s="43"/>
      <c r="G35" s="43"/>
      <c r="H35" s="43"/>
      <c r="I35" s="43"/>
      <c r="J35" s="44"/>
    </row>
    <row r="36" ht="45">
      <c r="A36" s="35" t="s">
        <v>94</v>
      </c>
      <c r="B36" s="42"/>
      <c r="C36" s="43"/>
      <c r="D36" s="43"/>
      <c r="E36" s="45" t="s">
        <v>344</v>
      </c>
      <c r="F36" s="43"/>
      <c r="G36" s="43"/>
      <c r="H36" s="43"/>
      <c r="I36" s="43"/>
      <c r="J36" s="44"/>
    </row>
    <row r="37" ht="409.5">
      <c r="A37" s="35" t="s">
        <v>96</v>
      </c>
      <c r="B37" s="42"/>
      <c r="C37" s="43"/>
      <c r="D37" s="43"/>
      <c r="E37" s="37" t="s">
        <v>195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345</v>
      </c>
      <c r="D38" s="35" t="s">
        <v>110</v>
      </c>
      <c r="E38" s="37" t="s">
        <v>346</v>
      </c>
      <c r="F38" s="38" t="s">
        <v>167</v>
      </c>
      <c r="G38" s="39">
        <v>17580.889999999999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30">
      <c r="A39" s="35" t="s">
        <v>92</v>
      </c>
      <c r="B39" s="42"/>
      <c r="C39" s="43"/>
      <c r="D39" s="43"/>
      <c r="E39" s="37" t="s">
        <v>347</v>
      </c>
      <c r="F39" s="43"/>
      <c r="G39" s="43"/>
      <c r="H39" s="43"/>
      <c r="I39" s="43"/>
      <c r="J39" s="44"/>
    </row>
    <row r="40" ht="30">
      <c r="A40" s="35" t="s">
        <v>94</v>
      </c>
      <c r="B40" s="42"/>
      <c r="C40" s="43"/>
      <c r="D40" s="43"/>
      <c r="E40" s="45" t="s">
        <v>348</v>
      </c>
      <c r="F40" s="43"/>
      <c r="G40" s="43"/>
      <c r="H40" s="43"/>
      <c r="I40" s="43"/>
      <c r="J40" s="44"/>
    </row>
    <row r="41" ht="375">
      <c r="A41" s="35" t="s">
        <v>96</v>
      </c>
      <c r="B41" s="42"/>
      <c r="C41" s="43"/>
      <c r="D41" s="43"/>
      <c r="E41" s="37" t="s">
        <v>349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345</v>
      </c>
      <c r="D42" s="35" t="s">
        <v>114</v>
      </c>
      <c r="E42" s="37" t="s">
        <v>346</v>
      </c>
      <c r="F42" s="38" t="s">
        <v>167</v>
      </c>
      <c r="G42" s="39">
        <v>15348.368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 ht="75">
      <c r="A43" s="35" t="s">
        <v>92</v>
      </c>
      <c r="B43" s="42"/>
      <c r="C43" s="43"/>
      <c r="D43" s="43"/>
      <c r="E43" s="37" t="s">
        <v>350</v>
      </c>
      <c r="F43" s="43"/>
      <c r="G43" s="43"/>
      <c r="H43" s="43"/>
      <c r="I43" s="43"/>
      <c r="J43" s="44"/>
    </row>
    <row r="44" ht="225">
      <c r="A44" s="35" t="s">
        <v>94</v>
      </c>
      <c r="B44" s="42"/>
      <c r="C44" s="43"/>
      <c r="D44" s="43"/>
      <c r="E44" s="45" t="s">
        <v>351</v>
      </c>
      <c r="F44" s="43"/>
      <c r="G44" s="43"/>
      <c r="H44" s="43"/>
      <c r="I44" s="43"/>
      <c r="J44" s="44"/>
    </row>
    <row r="45" ht="375">
      <c r="A45" s="35" t="s">
        <v>96</v>
      </c>
      <c r="B45" s="42"/>
      <c r="C45" s="43"/>
      <c r="D45" s="43"/>
      <c r="E45" s="37" t="s">
        <v>349</v>
      </c>
      <c r="F45" s="43"/>
      <c r="G45" s="43"/>
      <c r="H45" s="43"/>
      <c r="I45" s="43"/>
      <c r="J45" s="44"/>
    </row>
    <row r="46">
      <c r="A46" s="35" t="s">
        <v>86</v>
      </c>
      <c r="B46" s="35">
        <v>10</v>
      </c>
      <c r="C46" s="36" t="s">
        <v>345</v>
      </c>
      <c r="D46" s="35" t="s">
        <v>299</v>
      </c>
      <c r="E46" s="37" t="s">
        <v>346</v>
      </c>
      <c r="F46" s="38" t="s">
        <v>167</v>
      </c>
      <c r="G46" s="39">
        <v>37805.631999999998</v>
      </c>
      <c r="H46" s="40">
        <v>0</v>
      </c>
      <c r="I46" s="40">
        <f>ROUND(G46*H46,P4)</f>
        <v>0</v>
      </c>
      <c r="J46" s="38" t="s">
        <v>91</v>
      </c>
      <c r="O46" s="41">
        <f>I46*0.21</f>
        <v>0</v>
      </c>
      <c r="P46">
        <v>3</v>
      </c>
    </row>
    <row r="47" ht="75">
      <c r="A47" s="35" t="s">
        <v>92</v>
      </c>
      <c r="B47" s="42"/>
      <c r="C47" s="43"/>
      <c r="D47" s="43"/>
      <c r="E47" s="37" t="s">
        <v>352</v>
      </c>
      <c r="F47" s="43"/>
      <c r="G47" s="43"/>
      <c r="H47" s="43"/>
      <c r="I47" s="43"/>
      <c r="J47" s="44"/>
    </row>
    <row r="48" ht="60">
      <c r="A48" s="35" t="s">
        <v>94</v>
      </c>
      <c r="B48" s="42"/>
      <c r="C48" s="43"/>
      <c r="D48" s="43"/>
      <c r="E48" s="45" t="s">
        <v>353</v>
      </c>
      <c r="F48" s="43"/>
      <c r="G48" s="43"/>
      <c r="H48" s="43"/>
      <c r="I48" s="43"/>
      <c r="J48" s="44"/>
    </row>
    <row r="49" ht="375">
      <c r="A49" s="35" t="s">
        <v>96</v>
      </c>
      <c r="B49" s="42"/>
      <c r="C49" s="43"/>
      <c r="D49" s="43"/>
      <c r="E49" s="37" t="s">
        <v>349</v>
      </c>
      <c r="F49" s="43"/>
      <c r="G49" s="43"/>
      <c r="H49" s="43"/>
      <c r="I49" s="43"/>
      <c r="J49" s="44"/>
    </row>
    <row r="50">
      <c r="A50" s="35" t="s">
        <v>86</v>
      </c>
      <c r="B50" s="35">
        <v>11</v>
      </c>
      <c r="C50" s="36" t="s">
        <v>269</v>
      </c>
      <c r="D50" s="35" t="s">
        <v>88</v>
      </c>
      <c r="E50" s="37" t="s">
        <v>270</v>
      </c>
      <c r="F50" s="38" t="s">
        <v>167</v>
      </c>
      <c r="G50" s="39">
        <v>4143.0100000000002</v>
      </c>
      <c r="H50" s="40">
        <v>0</v>
      </c>
      <c r="I50" s="40">
        <f>ROUND(G50*H50,P4)</f>
        <v>0</v>
      </c>
      <c r="J50" s="38" t="s">
        <v>91</v>
      </c>
      <c r="O50" s="41">
        <f>I50*0.21</f>
        <v>0</v>
      </c>
      <c r="P50">
        <v>3</v>
      </c>
    </row>
    <row r="51">
      <c r="A51" s="35" t="s">
        <v>92</v>
      </c>
      <c r="B51" s="42"/>
      <c r="C51" s="43"/>
      <c r="D51" s="43"/>
      <c r="E51" s="37" t="s">
        <v>354</v>
      </c>
      <c r="F51" s="43"/>
      <c r="G51" s="43"/>
      <c r="H51" s="43"/>
      <c r="I51" s="43"/>
      <c r="J51" s="44"/>
    </row>
    <row r="52" ht="60">
      <c r="A52" s="35" t="s">
        <v>94</v>
      </c>
      <c r="B52" s="42"/>
      <c r="C52" s="43"/>
      <c r="D52" s="43"/>
      <c r="E52" s="45" t="s">
        <v>355</v>
      </c>
      <c r="F52" s="43"/>
      <c r="G52" s="43"/>
      <c r="H52" s="43"/>
      <c r="I52" s="43"/>
      <c r="J52" s="44"/>
    </row>
    <row r="53" ht="270">
      <c r="A53" s="35" t="s">
        <v>96</v>
      </c>
      <c r="B53" s="42"/>
      <c r="C53" s="43"/>
      <c r="D53" s="43"/>
      <c r="E53" s="37" t="s">
        <v>273</v>
      </c>
      <c r="F53" s="43"/>
      <c r="G53" s="43"/>
      <c r="H53" s="43"/>
      <c r="I53" s="43"/>
      <c r="J53" s="44"/>
    </row>
    <row r="54">
      <c r="A54" s="35" t="s">
        <v>86</v>
      </c>
      <c r="B54" s="35">
        <v>12</v>
      </c>
      <c r="C54" s="36" t="s">
        <v>356</v>
      </c>
      <c r="D54" s="35" t="s">
        <v>88</v>
      </c>
      <c r="E54" s="37" t="s">
        <v>357</v>
      </c>
      <c r="F54" s="38" t="s">
        <v>167</v>
      </c>
      <c r="G54" s="39">
        <v>5278.75</v>
      </c>
      <c r="H54" s="40">
        <v>0</v>
      </c>
      <c r="I54" s="40">
        <f>ROUND(G54*H54,P4)</f>
        <v>0</v>
      </c>
      <c r="J54" s="38" t="s">
        <v>91</v>
      </c>
      <c r="O54" s="41">
        <f>I54*0.21</f>
        <v>0</v>
      </c>
      <c r="P54">
        <v>3</v>
      </c>
    </row>
    <row r="55" ht="30">
      <c r="A55" s="35" t="s">
        <v>92</v>
      </c>
      <c r="B55" s="42"/>
      <c r="C55" s="43"/>
      <c r="D55" s="43"/>
      <c r="E55" s="37" t="s">
        <v>358</v>
      </c>
      <c r="F55" s="43"/>
      <c r="G55" s="43"/>
      <c r="H55" s="43"/>
      <c r="I55" s="43"/>
      <c r="J55" s="44"/>
    </row>
    <row r="56" ht="30">
      <c r="A56" s="35" t="s">
        <v>94</v>
      </c>
      <c r="B56" s="42"/>
      <c r="C56" s="43"/>
      <c r="D56" s="43"/>
      <c r="E56" s="45" t="s">
        <v>359</v>
      </c>
      <c r="F56" s="43"/>
      <c r="G56" s="43"/>
      <c r="H56" s="43"/>
      <c r="I56" s="43"/>
      <c r="J56" s="44"/>
    </row>
    <row r="57" ht="270">
      <c r="A57" s="35" t="s">
        <v>96</v>
      </c>
      <c r="B57" s="42"/>
      <c r="C57" s="43"/>
      <c r="D57" s="43"/>
      <c r="E57" s="37" t="s">
        <v>273</v>
      </c>
      <c r="F57" s="43"/>
      <c r="G57" s="43"/>
      <c r="H57" s="43"/>
      <c r="I57" s="43"/>
      <c r="J57" s="44"/>
    </row>
    <row r="58">
      <c r="A58" s="35" t="s">
        <v>86</v>
      </c>
      <c r="B58" s="35">
        <v>13</v>
      </c>
      <c r="C58" s="36" t="s">
        <v>360</v>
      </c>
      <c r="D58" s="35" t="s">
        <v>88</v>
      </c>
      <c r="E58" s="37" t="s">
        <v>361</v>
      </c>
      <c r="F58" s="38" t="s">
        <v>167</v>
      </c>
      <c r="G58" s="39">
        <v>200.34999999999999</v>
      </c>
      <c r="H58" s="40">
        <v>0</v>
      </c>
      <c r="I58" s="40">
        <f>ROUND(G58*H58,P4)</f>
        <v>0</v>
      </c>
      <c r="J58" s="38" t="s">
        <v>91</v>
      </c>
      <c r="O58" s="41">
        <f>I58*0.21</f>
        <v>0</v>
      </c>
      <c r="P58">
        <v>3</v>
      </c>
    </row>
    <row r="59" ht="45">
      <c r="A59" s="35" t="s">
        <v>92</v>
      </c>
      <c r="B59" s="42"/>
      <c r="C59" s="43"/>
      <c r="D59" s="43"/>
      <c r="E59" s="37" t="s">
        <v>362</v>
      </c>
      <c r="F59" s="43"/>
      <c r="G59" s="43"/>
      <c r="H59" s="43"/>
      <c r="I59" s="43"/>
      <c r="J59" s="44"/>
    </row>
    <row r="60" ht="30">
      <c r="A60" s="35" t="s">
        <v>94</v>
      </c>
      <c r="B60" s="42"/>
      <c r="C60" s="43"/>
      <c r="D60" s="43"/>
      <c r="E60" s="45" t="s">
        <v>363</v>
      </c>
      <c r="F60" s="43"/>
      <c r="G60" s="43"/>
      <c r="H60" s="43"/>
      <c r="I60" s="43"/>
      <c r="J60" s="44"/>
    </row>
    <row r="61" ht="345">
      <c r="A61" s="35" t="s">
        <v>96</v>
      </c>
      <c r="B61" s="42"/>
      <c r="C61" s="43"/>
      <c r="D61" s="43"/>
      <c r="E61" s="37" t="s">
        <v>364</v>
      </c>
      <c r="F61" s="43"/>
      <c r="G61" s="43"/>
      <c r="H61" s="43"/>
      <c r="I61" s="43"/>
      <c r="J61" s="44"/>
    </row>
    <row r="62">
      <c r="A62" s="35" t="s">
        <v>86</v>
      </c>
      <c r="B62" s="35">
        <v>14</v>
      </c>
      <c r="C62" s="36" t="s">
        <v>196</v>
      </c>
      <c r="D62" s="35" t="s">
        <v>88</v>
      </c>
      <c r="E62" s="37" t="s">
        <v>197</v>
      </c>
      <c r="F62" s="38" t="s">
        <v>167</v>
      </c>
      <c r="G62" s="39">
        <v>61.039999999999999</v>
      </c>
      <c r="H62" s="40">
        <v>0</v>
      </c>
      <c r="I62" s="40">
        <f>ROUND(G62*H62,P4)</f>
        <v>0</v>
      </c>
      <c r="J62" s="38" t="s">
        <v>91</v>
      </c>
      <c r="O62" s="41">
        <f>I62*0.21</f>
        <v>0</v>
      </c>
      <c r="P62">
        <v>3</v>
      </c>
    </row>
    <row r="63">
      <c r="A63" s="35" t="s">
        <v>92</v>
      </c>
      <c r="B63" s="42"/>
      <c r="C63" s="43"/>
      <c r="D63" s="43"/>
      <c r="E63" s="37" t="s">
        <v>365</v>
      </c>
      <c r="F63" s="43"/>
      <c r="G63" s="43"/>
      <c r="H63" s="43"/>
      <c r="I63" s="43"/>
      <c r="J63" s="44"/>
    </row>
    <row r="64" ht="30">
      <c r="A64" s="35" t="s">
        <v>94</v>
      </c>
      <c r="B64" s="42"/>
      <c r="C64" s="43"/>
      <c r="D64" s="43"/>
      <c r="E64" s="45" t="s">
        <v>366</v>
      </c>
      <c r="F64" s="43"/>
      <c r="G64" s="43"/>
      <c r="H64" s="43"/>
      <c r="I64" s="43"/>
      <c r="J64" s="44"/>
    </row>
    <row r="65" ht="330">
      <c r="A65" s="35" t="s">
        <v>96</v>
      </c>
      <c r="B65" s="42"/>
      <c r="C65" s="43"/>
      <c r="D65" s="43"/>
      <c r="E65" s="37" t="s">
        <v>199</v>
      </c>
      <c r="F65" s="43"/>
      <c r="G65" s="43"/>
      <c r="H65" s="43"/>
      <c r="I65" s="43"/>
      <c r="J65" s="44"/>
    </row>
    <row r="66">
      <c r="A66" s="35" t="s">
        <v>86</v>
      </c>
      <c r="B66" s="35">
        <v>15</v>
      </c>
      <c r="C66" s="36" t="s">
        <v>367</v>
      </c>
      <c r="D66" s="35" t="s">
        <v>88</v>
      </c>
      <c r="E66" s="37" t="s">
        <v>368</v>
      </c>
      <c r="F66" s="38" t="s">
        <v>167</v>
      </c>
      <c r="G66" s="39">
        <v>45.780000000000001</v>
      </c>
      <c r="H66" s="40">
        <v>0</v>
      </c>
      <c r="I66" s="40">
        <f>ROUND(G66*H66,P4)</f>
        <v>0</v>
      </c>
      <c r="J66" s="38" t="s">
        <v>91</v>
      </c>
      <c r="O66" s="41">
        <f>I66*0.21</f>
        <v>0</v>
      </c>
      <c r="P66">
        <v>3</v>
      </c>
    </row>
    <row r="67">
      <c r="A67" s="35" t="s">
        <v>92</v>
      </c>
      <c r="B67" s="42"/>
      <c r="C67" s="43"/>
      <c r="D67" s="43"/>
      <c r="E67" s="37" t="s">
        <v>369</v>
      </c>
      <c r="F67" s="43"/>
      <c r="G67" s="43"/>
      <c r="H67" s="43"/>
      <c r="I67" s="43"/>
      <c r="J67" s="44"/>
    </row>
    <row r="68" ht="30">
      <c r="A68" s="35" t="s">
        <v>94</v>
      </c>
      <c r="B68" s="42"/>
      <c r="C68" s="43"/>
      <c r="D68" s="43"/>
      <c r="E68" s="45" t="s">
        <v>370</v>
      </c>
      <c r="F68" s="43"/>
      <c r="G68" s="43"/>
      <c r="H68" s="43"/>
      <c r="I68" s="43"/>
      <c r="J68" s="44"/>
    </row>
    <row r="69" ht="409.5">
      <c r="A69" s="35" t="s">
        <v>96</v>
      </c>
      <c r="B69" s="42"/>
      <c r="C69" s="43"/>
      <c r="D69" s="43"/>
      <c r="E69" s="37" t="s">
        <v>371</v>
      </c>
      <c r="F69" s="43"/>
      <c r="G69" s="43"/>
      <c r="H69" s="43"/>
      <c r="I69" s="43"/>
      <c r="J69" s="44"/>
    </row>
    <row r="70">
      <c r="A70" s="35" t="s">
        <v>86</v>
      </c>
      <c r="B70" s="35">
        <v>16</v>
      </c>
      <c r="C70" s="36" t="s">
        <v>372</v>
      </c>
      <c r="D70" s="35" t="s">
        <v>88</v>
      </c>
      <c r="E70" s="37" t="s">
        <v>373</v>
      </c>
      <c r="F70" s="38" t="s">
        <v>173</v>
      </c>
      <c r="G70" s="39">
        <v>9955</v>
      </c>
      <c r="H70" s="40">
        <v>0</v>
      </c>
      <c r="I70" s="40">
        <f>ROUND(G70*H70,P4)</f>
        <v>0</v>
      </c>
      <c r="J70" s="38" t="s">
        <v>91</v>
      </c>
      <c r="O70" s="41">
        <f>I70*0.21</f>
        <v>0</v>
      </c>
      <c r="P70">
        <v>3</v>
      </c>
    </row>
    <row r="71" ht="60">
      <c r="A71" s="35" t="s">
        <v>92</v>
      </c>
      <c r="B71" s="42"/>
      <c r="C71" s="43"/>
      <c r="D71" s="43"/>
      <c r="E71" s="37" t="s">
        <v>374</v>
      </c>
      <c r="F71" s="43"/>
      <c r="G71" s="43"/>
      <c r="H71" s="43"/>
      <c r="I71" s="43"/>
      <c r="J71" s="44"/>
    </row>
    <row r="72" ht="30">
      <c r="A72" s="35" t="s">
        <v>94</v>
      </c>
      <c r="B72" s="42"/>
      <c r="C72" s="43"/>
      <c r="D72" s="43"/>
      <c r="E72" s="45" t="s">
        <v>375</v>
      </c>
      <c r="F72" s="43"/>
      <c r="G72" s="43"/>
      <c r="H72" s="43"/>
      <c r="I72" s="43"/>
      <c r="J72" s="44"/>
    </row>
    <row r="73" ht="75">
      <c r="A73" s="35" t="s">
        <v>96</v>
      </c>
      <c r="B73" s="42"/>
      <c r="C73" s="43"/>
      <c r="D73" s="43"/>
      <c r="E73" s="37" t="s">
        <v>376</v>
      </c>
      <c r="F73" s="43"/>
      <c r="G73" s="43"/>
      <c r="H73" s="43"/>
      <c r="I73" s="43"/>
      <c r="J73" s="44"/>
    </row>
    <row r="74">
      <c r="A74" s="35" t="s">
        <v>86</v>
      </c>
      <c r="B74" s="35">
        <v>17</v>
      </c>
      <c r="C74" s="36" t="s">
        <v>377</v>
      </c>
      <c r="D74" s="35" t="s">
        <v>88</v>
      </c>
      <c r="E74" s="37" t="s">
        <v>378</v>
      </c>
      <c r="F74" s="38" t="s">
        <v>173</v>
      </c>
      <c r="G74" s="39">
        <v>20484.189999999999</v>
      </c>
      <c r="H74" s="40">
        <v>0</v>
      </c>
      <c r="I74" s="40">
        <f>ROUND(G74*H74,P4)</f>
        <v>0</v>
      </c>
      <c r="J74" s="38" t="s">
        <v>91</v>
      </c>
      <c r="O74" s="41">
        <f>I74*0.21</f>
        <v>0</v>
      </c>
      <c r="P74">
        <v>3</v>
      </c>
    </row>
    <row r="75" ht="30">
      <c r="A75" s="35" t="s">
        <v>92</v>
      </c>
      <c r="B75" s="42"/>
      <c r="C75" s="43"/>
      <c r="D75" s="43"/>
      <c r="E75" s="37" t="s">
        <v>379</v>
      </c>
      <c r="F75" s="43"/>
      <c r="G75" s="43"/>
      <c r="H75" s="43"/>
      <c r="I75" s="43"/>
      <c r="J75" s="44"/>
    </row>
    <row r="76" ht="30">
      <c r="A76" s="35" t="s">
        <v>94</v>
      </c>
      <c r="B76" s="42"/>
      <c r="C76" s="43"/>
      <c r="D76" s="43"/>
      <c r="E76" s="45" t="s">
        <v>380</v>
      </c>
      <c r="F76" s="43"/>
      <c r="G76" s="43"/>
      <c r="H76" s="43"/>
      <c r="I76" s="43"/>
      <c r="J76" s="44"/>
    </row>
    <row r="77" ht="75">
      <c r="A77" s="35" t="s">
        <v>96</v>
      </c>
      <c r="B77" s="42"/>
      <c r="C77" s="43"/>
      <c r="D77" s="43"/>
      <c r="E77" s="37" t="s">
        <v>381</v>
      </c>
      <c r="F77" s="43"/>
      <c r="G77" s="43"/>
      <c r="H77" s="43"/>
      <c r="I77" s="43"/>
      <c r="J77" s="44"/>
    </row>
    <row r="78">
      <c r="A78" s="29" t="s">
        <v>83</v>
      </c>
      <c r="B78" s="30"/>
      <c r="C78" s="31" t="s">
        <v>114</v>
      </c>
      <c r="D78" s="32"/>
      <c r="E78" s="29" t="s">
        <v>293</v>
      </c>
      <c r="F78" s="32"/>
      <c r="G78" s="32"/>
      <c r="H78" s="32"/>
      <c r="I78" s="33">
        <f>SUMIFS(I79:I82,A79:A82,"P")</f>
        <v>0</v>
      </c>
      <c r="J78" s="34"/>
    </row>
    <row r="79">
      <c r="A79" s="35" t="s">
        <v>86</v>
      </c>
      <c r="B79" s="35">
        <v>18</v>
      </c>
      <c r="C79" s="36" t="s">
        <v>382</v>
      </c>
      <c r="D79" s="35" t="s">
        <v>88</v>
      </c>
      <c r="E79" s="37" t="s">
        <v>383</v>
      </c>
      <c r="F79" s="38" t="s">
        <v>167</v>
      </c>
      <c r="G79" s="39">
        <v>7121.9899999999998</v>
      </c>
      <c r="H79" s="40">
        <v>0</v>
      </c>
      <c r="I79" s="40">
        <f>ROUND(G79*H79,P4)</f>
        <v>0</v>
      </c>
      <c r="J79" s="38" t="s">
        <v>91</v>
      </c>
      <c r="O79" s="41">
        <f>I79*0.21</f>
        <v>0</v>
      </c>
      <c r="P79">
        <v>3</v>
      </c>
    </row>
    <row r="80">
      <c r="A80" s="35" t="s">
        <v>92</v>
      </c>
      <c r="B80" s="42"/>
      <c r="C80" s="43"/>
      <c r="D80" s="43"/>
      <c r="E80" s="37" t="s">
        <v>384</v>
      </c>
      <c r="F80" s="43"/>
      <c r="G80" s="43"/>
      <c r="H80" s="43"/>
      <c r="I80" s="43"/>
      <c r="J80" s="44"/>
    </row>
    <row r="81" ht="30">
      <c r="A81" s="35" t="s">
        <v>94</v>
      </c>
      <c r="B81" s="42"/>
      <c r="C81" s="43"/>
      <c r="D81" s="43"/>
      <c r="E81" s="45" t="s">
        <v>385</v>
      </c>
      <c r="F81" s="43"/>
      <c r="G81" s="43"/>
      <c r="H81" s="43"/>
      <c r="I81" s="43"/>
      <c r="J81" s="44"/>
    </row>
    <row r="82" ht="105">
      <c r="A82" s="35" t="s">
        <v>96</v>
      </c>
      <c r="B82" s="42"/>
      <c r="C82" s="43"/>
      <c r="D82" s="43"/>
      <c r="E82" s="37" t="s">
        <v>386</v>
      </c>
      <c r="F82" s="43"/>
      <c r="G82" s="43"/>
      <c r="H82" s="43"/>
      <c r="I82" s="43"/>
      <c r="J82" s="44"/>
    </row>
    <row r="83">
      <c r="A83" s="29" t="s">
        <v>83</v>
      </c>
      <c r="B83" s="30"/>
      <c r="C83" s="31" t="s">
        <v>387</v>
      </c>
      <c r="D83" s="32"/>
      <c r="E83" s="29" t="s">
        <v>388</v>
      </c>
      <c r="F83" s="32"/>
      <c r="G83" s="32"/>
      <c r="H83" s="32"/>
      <c r="I83" s="33">
        <f>SUMIFS(I84:I103,A84:A103,"P")</f>
        <v>0</v>
      </c>
      <c r="J83" s="34"/>
    </row>
    <row r="84">
      <c r="A84" s="35" t="s">
        <v>86</v>
      </c>
      <c r="B84" s="35">
        <v>19</v>
      </c>
      <c r="C84" s="36" t="s">
        <v>389</v>
      </c>
      <c r="D84" s="35" t="s">
        <v>88</v>
      </c>
      <c r="E84" s="37" t="s">
        <v>390</v>
      </c>
      <c r="F84" s="38" t="s">
        <v>167</v>
      </c>
      <c r="G84" s="39">
        <v>15.550000000000001</v>
      </c>
      <c r="H84" s="40">
        <v>0</v>
      </c>
      <c r="I84" s="40">
        <f>ROUND(G84*H84,P4)</f>
        <v>0</v>
      </c>
      <c r="J84" s="38" t="s">
        <v>91</v>
      </c>
      <c r="O84" s="41">
        <f>I84*0.21</f>
        <v>0</v>
      </c>
      <c r="P84">
        <v>3</v>
      </c>
    </row>
    <row r="85" ht="30">
      <c r="A85" s="35" t="s">
        <v>92</v>
      </c>
      <c r="B85" s="42"/>
      <c r="C85" s="43"/>
      <c r="D85" s="43"/>
      <c r="E85" s="37" t="s">
        <v>391</v>
      </c>
      <c r="F85" s="43"/>
      <c r="G85" s="43"/>
      <c r="H85" s="43"/>
      <c r="I85" s="43"/>
      <c r="J85" s="44"/>
    </row>
    <row r="86" ht="195">
      <c r="A86" s="35" t="s">
        <v>94</v>
      </c>
      <c r="B86" s="42"/>
      <c r="C86" s="43"/>
      <c r="D86" s="43"/>
      <c r="E86" s="45" t="s">
        <v>392</v>
      </c>
      <c r="F86" s="43"/>
      <c r="G86" s="43"/>
      <c r="H86" s="43"/>
      <c r="I86" s="43"/>
      <c r="J86" s="44"/>
    </row>
    <row r="87" ht="409.5">
      <c r="A87" s="35" t="s">
        <v>96</v>
      </c>
      <c r="B87" s="42"/>
      <c r="C87" s="43"/>
      <c r="D87" s="43"/>
      <c r="E87" s="37" t="s">
        <v>393</v>
      </c>
      <c r="F87" s="43"/>
      <c r="G87" s="43"/>
      <c r="H87" s="43"/>
      <c r="I87" s="43"/>
      <c r="J87" s="44"/>
    </row>
    <row r="88">
      <c r="A88" s="35" t="s">
        <v>86</v>
      </c>
      <c r="B88" s="35">
        <v>20</v>
      </c>
      <c r="C88" s="36" t="s">
        <v>394</v>
      </c>
      <c r="D88" s="35" t="s">
        <v>88</v>
      </c>
      <c r="E88" s="37" t="s">
        <v>395</v>
      </c>
      <c r="F88" s="38" t="s">
        <v>167</v>
      </c>
      <c r="G88" s="39">
        <v>23.66</v>
      </c>
      <c r="H88" s="40">
        <v>0</v>
      </c>
      <c r="I88" s="40">
        <f>ROUND(G88*H88,P4)</f>
        <v>0</v>
      </c>
      <c r="J88" s="38" t="s">
        <v>91</v>
      </c>
      <c r="O88" s="41">
        <f>I88*0.21</f>
        <v>0</v>
      </c>
      <c r="P88">
        <v>3</v>
      </c>
    </row>
    <row r="89" ht="30">
      <c r="A89" s="35" t="s">
        <v>92</v>
      </c>
      <c r="B89" s="42"/>
      <c r="C89" s="43"/>
      <c r="D89" s="43"/>
      <c r="E89" s="37" t="s">
        <v>396</v>
      </c>
      <c r="F89" s="43"/>
      <c r="G89" s="43"/>
      <c r="H89" s="43"/>
      <c r="I89" s="43"/>
      <c r="J89" s="44"/>
    </row>
    <row r="90" ht="135">
      <c r="A90" s="35" t="s">
        <v>94</v>
      </c>
      <c r="B90" s="42"/>
      <c r="C90" s="43"/>
      <c r="D90" s="43"/>
      <c r="E90" s="45" t="s">
        <v>397</v>
      </c>
      <c r="F90" s="43"/>
      <c r="G90" s="43"/>
      <c r="H90" s="43"/>
      <c r="I90" s="43"/>
      <c r="J90" s="44"/>
    </row>
    <row r="91" ht="105">
      <c r="A91" s="35" t="s">
        <v>96</v>
      </c>
      <c r="B91" s="42"/>
      <c r="C91" s="43"/>
      <c r="D91" s="43"/>
      <c r="E91" s="37" t="s">
        <v>386</v>
      </c>
      <c r="F91" s="43"/>
      <c r="G91" s="43"/>
      <c r="H91" s="43"/>
      <c r="I91" s="43"/>
      <c r="J91" s="44"/>
    </row>
    <row r="92">
      <c r="A92" s="35" t="s">
        <v>86</v>
      </c>
      <c r="B92" s="35">
        <v>21</v>
      </c>
      <c r="C92" s="36" t="s">
        <v>398</v>
      </c>
      <c r="D92" s="35" t="s">
        <v>88</v>
      </c>
      <c r="E92" s="37" t="s">
        <v>399</v>
      </c>
      <c r="F92" s="38" t="s">
        <v>167</v>
      </c>
      <c r="G92" s="39">
        <v>15.26</v>
      </c>
      <c r="H92" s="40">
        <v>0</v>
      </c>
      <c r="I92" s="40">
        <f>ROUND(G92*H92,P4)</f>
        <v>0</v>
      </c>
      <c r="J92" s="38" t="s">
        <v>91</v>
      </c>
      <c r="O92" s="41">
        <f>I92*0.21</f>
        <v>0</v>
      </c>
      <c r="P92">
        <v>3</v>
      </c>
    </row>
    <row r="93">
      <c r="A93" s="35" t="s">
        <v>92</v>
      </c>
      <c r="B93" s="42"/>
      <c r="C93" s="43"/>
      <c r="D93" s="43"/>
      <c r="E93" s="37" t="s">
        <v>400</v>
      </c>
      <c r="F93" s="43"/>
      <c r="G93" s="43"/>
      <c r="H93" s="43"/>
      <c r="I93" s="43"/>
      <c r="J93" s="44"/>
    </row>
    <row r="94" ht="30">
      <c r="A94" s="35" t="s">
        <v>94</v>
      </c>
      <c r="B94" s="42"/>
      <c r="C94" s="43"/>
      <c r="D94" s="43"/>
      <c r="E94" s="45" t="s">
        <v>401</v>
      </c>
      <c r="F94" s="43"/>
      <c r="G94" s="43"/>
      <c r="H94" s="43"/>
      <c r="I94" s="43"/>
      <c r="J94" s="44"/>
    </row>
    <row r="95" ht="105">
      <c r="A95" s="35" t="s">
        <v>96</v>
      </c>
      <c r="B95" s="42"/>
      <c r="C95" s="43"/>
      <c r="D95" s="43"/>
      <c r="E95" s="37" t="s">
        <v>386</v>
      </c>
      <c r="F95" s="43"/>
      <c r="G95" s="43"/>
      <c r="H95" s="43"/>
      <c r="I95" s="43"/>
      <c r="J95" s="44"/>
    </row>
    <row r="96">
      <c r="A96" s="35" t="s">
        <v>86</v>
      </c>
      <c r="B96" s="35">
        <v>22</v>
      </c>
      <c r="C96" s="36" t="s">
        <v>402</v>
      </c>
      <c r="D96" s="35" t="s">
        <v>88</v>
      </c>
      <c r="E96" s="37" t="s">
        <v>403</v>
      </c>
      <c r="F96" s="38" t="s">
        <v>167</v>
      </c>
      <c r="G96" s="39">
        <v>0.63</v>
      </c>
      <c r="H96" s="40">
        <v>0</v>
      </c>
      <c r="I96" s="40">
        <f>ROUND(G96*H96,P4)</f>
        <v>0</v>
      </c>
      <c r="J96" s="38" t="s">
        <v>91</v>
      </c>
      <c r="O96" s="41">
        <f>I96*0.21</f>
        <v>0</v>
      </c>
      <c r="P96">
        <v>3</v>
      </c>
    </row>
    <row r="97" ht="30">
      <c r="A97" s="35" t="s">
        <v>92</v>
      </c>
      <c r="B97" s="42"/>
      <c r="C97" s="43"/>
      <c r="D97" s="43"/>
      <c r="E97" s="37" t="s">
        <v>404</v>
      </c>
      <c r="F97" s="43"/>
      <c r="G97" s="43"/>
      <c r="H97" s="43"/>
      <c r="I97" s="43"/>
      <c r="J97" s="44"/>
    </row>
    <row r="98" ht="45">
      <c r="A98" s="35" t="s">
        <v>94</v>
      </c>
      <c r="B98" s="42"/>
      <c r="C98" s="43"/>
      <c r="D98" s="43"/>
      <c r="E98" s="45" t="s">
        <v>405</v>
      </c>
      <c r="F98" s="43"/>
      <c r="G98" s="43"/>
      <c r="H98" s="43"/>
      <c r="I98" s="43"/>
      <c r="J98" s="44"/>
    </row>
    <row r="99" ht="345">
      <c r="A99" s="35" t="s">
        <v>96</v>
      </c>
      <c r="B99" s="42"/>
      <c r="C99" s="43"/>
      <c r="D99" s="43"/>
      <c r="E99" s="37" t="s">
        <v>406</v>
      </c>
      <c r="F99" s="43"/>
      <c r="G99" s="43"/>
      <c r="H99" s="43"/>
      <c r="I99" s="43"/>
      <c r="J99" s="44"/>
    </row>
    <row r="100">
      <c r="A100" s="35" t="s">
        <v>86</v>
      </c>
      <c r="B100" s="35">
        <v>23</v>
      </c>
      <c r="C100" s="36" t="s">
        <v>407</v>
      </c>
      <c r="D100" s="35" t="s">
        <v>88</v>
      </c>
      <c r="E100" s="37" t="s">
        <v>408</v>
      </c>
      <c r="F100" s="38" t="s">
        <v>167</v>
      </c>
      <c r="G100" s="39">
        <v>25.853000000000002</v>
      </c>
      <c r="H100" s="40">
        <v>0</v>
      </c>
      <c r="I100" s="40">
        <f>ROUND(G100*H100,P4)</f>
        <v>0</v>
      </c>
      <c r="J100" s="38" t="s">
        <v>91</v>
      </c>
      <c r="O100" s="41">
        <f>I100*0.21</f>
        <v>0</v>
      </c>
      <c r="P100">
        <v>3</v>
      </c>
    </row>
    <row r="101" ht="75">
      <c r="A101" s="35" t="s">
        <v>92</v>
      </c>
      <c r="B101" s="42"/>
      <c r="C101" s="43"/>
      <c r="D101" s="43"/>
      <c r="E101" s="37" t="s">
        <v>409</v>
      </c>
      <c r="F101" s="43"/>
      <c r="G101" s="43"/>
      <c r="H101" s="43"/>
      <c r="I101" s="43"/>
      <c r="J101" s="44"/>
    </row>
    <row r="102" ht="75">
      <c r="A102" s="35" t="s">
        <v>94</v>
      </c>
      <c r="B102" s="42"/>
      <c r="C102" s="43"/>
      <c r="D102" s="43"/>
      <c r="E102" s="45" t="s">
        <v>410</v>
      </c>
      <c r="F102" s="43"/>
      <c r="G102" s="43"/>
      <c r="H102" s="43"/>
      <c r="I102" s="43"/>
      <c r="J102" s="44"/>
    </row>
    <row r="103" ht="150">
      <c r="A103" s="35" t="s">
        <v>96</v>
      </c>
      <c r="B103" s="42"/>
      <c r="C103" s="43"/>
      <c r="D103" s="43"/>
      <c r="E103" s="37" t="s">
        <v>411</v>
      </c>
      <c r="F103" s="43"/>
      <c r="G103" s="43"/>
      <c r="H103" s="43"/>
      <c r="I103" s="43"/>
      <c r="J103" s="44"/>
    </row>
    <row r="104">
      <c r="A104" s="29" t="s">
        <v>83</v>
      </c>
      <c r="B104" s="30"/>
      <c r="C104" s="31" t="s">
        <v>412</v>
      </c>
      <c r="D104" s="32"/>
      <c r="E104" s="29" t="s">
        <v>413</v>
      </c>
      <c r="F104" s="32"/>
      <c r="G104" s="32"/>
      <c r="H104" s="32"/>
      <c r="I104" s="33">
        <f>SUMIFS(I105:I140,A105:A140,"P")</f>
        <v>0</v>
      </c>
      <c r="J104" s="34"/>
    </row>
    <row r="105">
      <c r="A105" s="35" t="s">
        <v>86</v>
      </c>
      <c r="B105" s="35">
        <v>24</v>
      </c>
      <c r="C105" s="36" t="s">
        <v>414</v>
      </c>
      <c r="D105" s="35" t="s">
        <v>88</v>
      </c>
      <c r="E105" s="37" t="s">
        <v>415</v>
      </c>
      <c r="F105" s="38" t="s">
        <v>167</v>
      </c>
      <c r="G105" s="39">
        <v>1339.6900000000001</v>
      </c>
      <c r="H105" s="40">
        <v>0</v>
      </c>
      <c r="I105" s="40">
        <f>ROUND(G105*H105,P4)</f>
        <v>0</v>
      </c>
      <c r="J105" s="38" t="s">
        <v>91</v>
      </c>
      <c r="O105" s="41">
        <f>I105*0.21</f>
        <v>0</v>
      </c>
      <c r="P105">
        <v>3</v>
      </c>
    </row>
    <row r="106" ht="30">
      <c r="A106" s="35" t="s">
        <v>92</v>
      </c>
      <c r="B106" s="42"/>
      <c r="C106" s="43"/>
      <c r="D106" s="43"/>
      <c r="E106" s="37" t="s">
        <v>416</v>
      </c>
      <c r="F106" s="43"/>
      <c r="G106" s="43"/>
      <c r="H106" s="43"/>
      <c r="I106" s="43"/>
      <c r="J106" s="44"/>
    </row>
    <row r="107" ht="30">
      <c r="A107" s="35" t="s">
        <v>94</v>
      </c>
      <c r="B107" s="42"/>
      <c r="C107" s="43"/>
      <c r="D107" s="43"/>
      <c r="E107" s="45" t="s">
        <v>417</v>
      </c>
      <c r="F107" s="43"/>
      <c r="G107" s="43"/>
      <c r="H107" s="43"/>
      <c r="I107" s="43"/>
      <c r="J107" s="44"/>
    </row>
    <row r="108" ht="90">
      <c r="A108" s="35" t="s">
        <v>96</v>
      </c>
      <c r="B108" s="42"/>
      <c r="C108" s="43"/>
      <c r="D108" s="43"/>
      <c r="E108" s="37" t="s">
        <v>418</v>
      </c>
      <c r="F108" s="43"/>
      <c r="G108" s="43"/>
      <c r="H108" s="43"/>
      <c r="I108" s="43"/>
      <c r="J108" s="44"/>
    </row>
    <row r="109">
      <c r="A109" s="35" t="s">
        <v>86</v>
      </c>
      <c r="B109" s="35">
        <v>25</v>
      </c>
      <c r="C109" s="36" t="s">
        <v>419</v>
      </c>
      <c r="D109" s="35" t="s">
        <v>88</v>
      </c>
      <c r="E109" s="37" t="s">
        <v>420</v>
      </c>
      <c r="F109" s="38" t="s">
        <v>167</v>
      </c>
      <c r="G109" s="39">
        <v>2068.6399999999999</v>
      </c>
      <c r="H109" s="40">
        <v>0</v>
      </c>
      <c r="I109" s="40">
        <f>ROUND(G109*H109,P4)</f>
        <v>0</v>
      </c>
      <c r="J109" s="38" t="s">
        <v>91</v>
      </c>
      <c r="O109" s="41">
        <f>I109*0.21</f>
        <v>0</v>
      </c>
      <c r="P109">
        <v>3</v>
      </c>
    </row>
    <row r="110" ht="30">
      <c r="A110" s="35" t="s">
        <v>92</v>
      </c>
      <c r="B110" s="42"/>
      <c r="C110" s="43"/>
      <c r="D110" s="43"/>
      <c r="E110" s="37" t="s">
        <v>421</v>
      </c>
      <c r="F110" s="43"/>
      <c r="G110" s="43"/>
      <c r="H110" s="43"/>
      <c r="I110" s="43"/>
      <c r="J110" s="44"/>
    </row>
    <row r="111" ht="30">
      <c r="A111" s="35" t="s">
        <v>94</v>
      </c>
      <c r="B111" s="42"/>
      <c r="C111" s="43"/>
      <c r="D111" s="43"/>
      <c r="E111" s="45" t="s">
        <v>422</v>
      </c>
      <c r="F111" s="43"/>
      <c r="G111" s="43"/>
      <c r="H111" s="43"/>
      <c r="I111" s="43"/>
      <c r="J111" s="44"/>
    </row>
    <row r="112" ht="90">
      <c r="A112" s="35" t="s">
        <v>96</v>
      </c>
      <c r="B112" s="42"/>
      <c r="C112" s="43"/>
      <c r="D112" s="43"/>
      <c r="E112" s="37" t="s">
        <v>418</v>
      </c>
      <c r="F112" s="43"/>
      <c r="G112" s="43"/>
      <c r="H112" s="43"/>
      <c r="I112" s="43"/>
      <c r="J112" s="44"/>
    </row>
    <row r="113" ht="30">
      <c r="A113" s="35" t="s">
        <v>86</v>
      </c>
      <c r="B113" s="35">
        <v>26</v>
      </c>
      <c r="C113" s="36" t="s">
        <v>423</v>
      </c>
      <c r="D113" s="35" t="s">
        <v>88</v>
      </c>
      <c r="E113" s="37" t="s">
        <v>424</v>
      </c>
      <c r="F113" s="38" t="s">
        <v>173</v>
      </c>
      <c r="G113" s="39">
        <v>1678.8699999999999</v>
      </c>
      <c r="H113" s="40">
        <v>0</v>
      </c>
      <c r="I113" s="40">
        <f>ROUND(G113*H113,P4)</f>
        <v>0</v>
      </c>
      <c r="J113" s="38" t="s">
        <v>91</v>
      </c>
      <c r="O113" s="41">
        <f>I113*0.21</f>
        <v>0</v>
      </c>
      <c r="P113">
        <v>3</v>
      </c>
    </row>
    <row r="114" ht="45">
      <c r="A114" s="35" t="s">
        <v>92</v>
      </c>
      <c r="B114" s="42"/>
      <c r="C114" s="43"/>
      <c r="D114" s="43"/>
      <c r="E114" s="37" t="s">
        <v>425</v>
      </c>
      <c r="F114" s="43"/>
      <c r="G114" s="43"/>
      <c r="H114" s="43"/>
      <c r="I114" s="43"/>
      <c r="J114" s="44"/>
    </row>
    <row r="115" ht="30">
      <c r="A115" s="35" t="s">
        <v>94</v>
      </c>
      <c r="B115" s="42"/>
      <c r="C115" s="43"/>
      <c r="D115" s="43"/>
      <c r="E115" s="45" t="s">
        <v>426</v>
      </c>
      <c r="F115" s="43"/>
      <c r="G115" s="43"/>
      <c r="H115" s="43"/>
      <c r="I115" s="43"/>
      <c r="J115" s="44"/>
    </row>
    <row r="116" ht="150">
      <c r="A116" s="35" t="s">
        <v>96</v>
      </c>
      <c r="B116" s="42"/>
      <c r="C116" s="43"/>
      <c r="D116" s="43"/>
      <c r="E116" s="37" t="s">
        <v>427</v>
      </c>
      <c r="F116" s="43"/>
      <c r="G116" s="43"/>
      <c r="H116" s="43"/>
      <c r="I116" s="43"/>
      <c r="J116" s="44"/>
    </row>
    <row r="117">
      <c r="A117" s="35" t="s">
        <v>86</v>
      </c>
      <c r="B117" s="35">
        <v>27</v>
      </c>
      <c r="C117" s="36" t="s">
        <v>428</v>
      </c>
      <c r="D117" s="35" t="s">
        <v>88</v>
      </c>
      <c r="E117" s="37" t="s">
        <v>429</v>
      </c>
      <c r="F117" s="38" t="s">
        <v>173</v>
      </c>
      <c r="G117" s="39">
        <v>7880.5299999999997</v>
      </c>
      <c r="H117" s="40">
        <v>0</v>
      </c>
      <c r="I117" s="40">
        <f>ROUND(G117*H117,P4)</f>
        <v>0</v>
      </c>
      <c r="J117" s="38" t="s">
        <v>91</v>
      </c>
      <c r="O117" s="41">
        <f>I117*0.21</f>
        <v>0</v>
      </c>
      <c r="P117">
        <v>3</v>
      </c>
    </row>
    <row r="118" ht="30">
      <c r="A118" s="35" t="s">
        <v>92</v>
      </c>
      <c r="B118" s="42"/>
      <c r="C118" s="43"/>
      <c r="D118" s="43"/>
      <c r="E118" s="37" t="s">
        <v>430</v>
      </c>
      <c r="F118" s="43"/>
      <c r="G118" s="43"/>
      <c r="H118" s="43"/>
      <c r="I118" s="43"/>
      <c r="J118" s="44"/>
    </row>
    <row r="119" ht="30">
      <c r="A119" s="35" t="s">
        <v>94</v>
      </c>
      <c r="B119" s="42"/>
      <c r="C119" s="43"/>
      <c r="D119" s="43"/>
      <c r="E119" s="45" t="s">
        <v>431</v>
      </c>
      <c r="F119" s="43"/>
      <c r="G119" s="43"/>
      <c r="H119" s="43"/>
      <c r="I119" s="43"/>
      <c r="J119" s="44"/>
    </row>
    <row r="120" ht="120">
      <c r="A120" s="35" t="s">
        <v>96</v>
      </c>
      <c r="B120" s="42"/>
      <c r="C120" s="43"/>
      <c r="D120" s="43"/>
      <c r="E120" s="37" t="s">
        <v>432</v>
      </c>
      <c r="F120" s="43"/>
      <c r="G120" s="43"/>
      <c r="H120" s="43"/>
      <c r="I120" s="43"/>
      <c r="J120" s="44"/>
    </row>
    <row r="121">
      <c r="A121" s="35" t="s">
        <v>86</v>
      </c>
      <c r="B121" s="35">
        <v>28</v>
      </c>
      <c r="C121" s="36" t="s">
        <v>433</v>
      </c>
      <c r="D121" s="35" t="s">
        <v>88</v>
      </c>
      <c r="E121" s="37" t="s">
        <v>434</v>
      </c>
      <c r="F121" s="38" t="s">
        <v>173</v>
      </c>
      <c r="G121" s="39">
        <v>14653.144</v>
      </c>
      <c r="H121" s="40">
        <v>0</v>
      </c>
      <c r="I121" s="40">
        <f>ROUND(G121*H121,P4)</f>
        <v>0</v>
      </c>
      <c r="J121" s="38" t="s">
        <v>91</v>
      </c>
      <c r="O121" s="41">
        <f>I121*0.21</f>
        <v>0</v>
      </c>
      <c r="P121">
        <v>3</v>
      </c>
    </row>
    <row r="122" ht="30">
      <c r="A122" s="35" t="s">
        <v>92</v>
      </c>
      <c r="B122" s="42"/>
      <c r="C122" s="43"/>
      <c r="D122" s="43"/>
      <c r="E122" s="37" t="s">
        <v>435</v>
      </c>
      <c r="F122" s="43"/>
      <c r="G122" s="43"/>
      <c r="H122" s="43"/>
      <c r="I122" s="43"/>
      <c r="J122" s="44"/>
    </row>
    <row r="123" ht="30">
      <c r="A123" s="35" t="s">
        <v>94</v>
      </c>
      <c r="B123" s="42"/>
      <c r="C123" s="43"/>
      <c r="D123" s="43"/>
      <c r="E123" s="45" t="s">
        <v>436</v>
      </c>
      <c r="F123" s="43"/>
      <c r="G123" s="43"/>
      <c r="H123" s="43"/>
      <c r="I123" s="43"/>
      <c r="J123" s="44"/>
    </row>
    <row r="124" ht="120">
      <c r="A124" s="35" t="s">
        <v>96</v>
      </c>
      <c r="B124" s="42"/>
      <c r="C124" s="43"/>
      <c r="D124" s="43"/>
      <c r="E124" s="37" t="s">
        <v>432</v>
      </c>
      <c r="F124" s="43"/>
      <c r="G124" s="43"/>
      <c r="H124" s="43"/>
      <c r="I124" s="43"/>
      <c r="J124" s="44"/>
    </row>
    <row r="125">
      <c r="A125" s="35" t="s">
        <v>86</v>
      </c>
      <c r="B125" s="35">
        <v>29</v>
      </c>
      <c r="C125" s="36" t="s">
        <v>437</v>
      </c>
      <c r="D125" s="35" t="s">
        <v>88</v>
      </c>
      <c r="E125" s="37" t="s">
        <v>438</v>
      </c>
      <c r="F125" s="38" t="s">
        <v>173</v>
      </c>
      <c r="G125" s="39">
        <v>6807.5</v>
      </c>
      <c r="H125" s="40">
        <v>0</v>
      </c>
      <c r="I125" s="40">
        <f>ROUND(G125*H125,P4)</f>
        <v>0</v>
      </c>
      <c r="J125" s="38" t="s">
        <v>91</v>
      </c>
      <c r="O125" s="41">
        <f>I125*0.21</f>
        <v>0</v>
      </c>
      <c r="P125">
        <v>3</v>
      </c>
    </row>
    <row r="126" ht="30">
      <c r="A126" s="35" t="s">
        <v>92</v>
      </c>
      <c r="B126" s="42"/>
      <c r="C126" s="43"/>
      <c r="D126" s="43"/>
      <c r="E126" s="37" t="s">
        <v>439</v>
      </c>
      <c r="F126" s="43"/>
      <c r="G126" s="43"/>
      <c r="H126" s="43"/>
      <c r="I126" s="43"/>
      <c r="J126" s="44"/>
    </row>
    <row r="127" ht="30">
      <c r="A127" s="35" t="s">
        <v>94</v>
      </c>
      <c r="B127" s="42"/>
      <c r="C127" s="43"/>
      <c r="D127" s="43"/>
      <c r="E127" s="45" t="s">
        <v>440</v>
      </c>
      <c r="F127" s="43"/>
      <c r="G127" s="43"/>
      <c r="H127" s="43"/>
      <c r="I127" s="43"/>
      <c r="J127" s="44"/>
    </row>
    <row r="128" ht="195">
      <c r="A128" s="35" t="s">
        <v>96</v>
      </c>
      <c r="B128" s="42"/>
      <c r="C128" s="43"/>
      <c r="D128" s="43"/>
      <c r="E128" s="37" t="s">
        <v>441</v>
      </c>
      <c r="F128" s="43"/>
      <c r="G128" s="43"/>
      <c r="H128" s="43"/>
      <c r="I128" s="43"/>
      <c r="J128" s="44"/>
    </row>
    <row r="129">
      <c r="A129" s="35" t="s">
        <v>86</v>
      </c>
      <c r="B129" s="35">
        <v>30</v>
      </c>
      <c r="C129" s="36" t="s">
        <v>442</v>
      </c>
      <c r="D129" s="35" t="s">
        <v>88</v>
      </c>
      <c r="E129" s="37" t="s">
        <v>443</v>
      </c>
      <c r="F129" s="38" t="s">
        <v>173</v>
      </c>
      <c r="G129" s="39">
        <v>7147.875</v>
      </c>
      <c r="H129" s="40">
        <v>0</v>
      </c>
      <c r="I129" s="40">
        <f>ROUND(G129*H129,P4)</f>
        <v>0</v>
      </c>
      <c r="J129" s="38" t="s">
        <v>91</v>
      </c>
      <c r="O129" s="41">
        <f>I129*0.21</f>
        <v>0</v>
      </c>
      <c r="P129">
        <v>3</v>
      </c>
    </row>
    <row r="130" ht="30">
      <c r="A130" s="35" t="s">
        <v>92</v>
      </c>
      <c r="B130" s="42"/>
      <c r="C130" s="43"/>
      <c r="D130" s="43"/>
      <c r="E130" s="37" t="s">
        <v>444</v>
      </c>
      <c r="F130" s="43"/>
      <c r="G130" s="43"/>
      <c r="H130" s="43"/>
      <c r="I130" s="43"/>
      <c r="J130" s="44"/>
    </row>
    <row r="131" ht="30">
      <c r="A131" s="35" t="s">
        <v>94</v>
      </c>
      <c r="B131" s="42"/>
      <c r="C131" s="43"/>
      <c r="D131" s="43"/>
      <c r="E131" s="45" t="s">
        <v>445</v>
      </c>
      <c r="F131" s="43"/>
      <c r="G131" s="43"/>
      <c r="H131" s="43"/>
      <c r="I131" s="43"/>
      <c r="J131" s="44"/>
    </row>
    <row r="132" ht="195">
      <c r="A132" s="35" t="s">
        <v>96</v>
      </c>
      <c r="B132" s="42"/>
      <c r="C132" s="43"/>
      <c r="D132" s="43"/>
      <c r="E132" s="37" t="s">
        <v>441</v>
      </c>
      <c r="F132" s="43"/>
      <c r="G132" s="43"/>
      <c r="H132" s="43"/>
      <c r="I132" s="43"/>
      <c r="J132" s="44"/>
    </row>
    <row r="133">
      <c r="A133" s="35" t="s">
        <v>86</v>
      </c>
      <c r="B133" s="35">
        <v>31</v>
      </c>
      <c r="C133" s="36" t="s">
        <v>446</v>
      </c>
      <c r="D133" s="35" t="s">
        <v>88</v>
      </c>
      <c r="E133" s="37" t="s">
        <v>447</v>
      </c>
      <c r="F133" s="38" t="s">
        <v>173</v>
      </c>
      <c r="G133" s="39">
        <v>7505.2690000000002</v>
      </c>
      <c r="H133" s="40">
        <v>0</v>
      </c>
      <c r="I133" s="40">
        <f>ROUND(G133*H133,P4)</f>
        <v>0</v>
      </c>
      <c r="J133" s="38" t="s">
        <v>91</v>
      </c>
      <c r="O133" s="41">
        <f>I133*0.21</f>
        <v>0</v>
      </c>
      <c r="P133">
        <v>3</v>
      </c>
    </row>
    <row r="134" ht="30">
      <c r="A134" s="35" t="s">
        <v>92</v>
      </c>
      <c r="B134" s="42"/>
      <c r="C134" s="43"/>
      <c r="D134" s="43"/>
      <c r="E134" s="37" t="s">
        <v>448</v>
      </c>
      <c r="F134" s="43"/>
      <c r="G134" s="43"/>
      <c r="H134" s="43"/>
      <c r="I134" s="43"/>
      <c r="J134" s="44"/>
    </row>
    <row r="135" ht="30">
      <c r="A135" s="35" t="s">
        <v>94</v>
      </c>
      <c r="B135" s="42"/>
      <c r="C135" s="43"/>
      <c r="D135" s="43"/>
      <c r="E135" s="45" t="s">
        <v>449</v>
      </c>
      <c r="F135" s="43"/>
      <c r="G135" s="43"/>
      <c r="H135" s="43"/>
      <c r="I135" s="43"/>
      <c r="J135" s="44"/>
    </row>
    <row r="136" ht="195">
      <c r="A136" s="35" t="s">
        <v>96</v>
      </c>
      <c r="B136" s="42"/>
      <c r="C136" s="43"/>
      <c r="D136" s="43"/>
      <c r="E136" s="37" t="s">
        <v>441</v>
      </c>
      <c r="F136" s="43"/>
      <c r="G136" s="43"/>
      <c r="H136" s="43"/>
      <c r="I136" s="43"/>
      <c r="J136" s="44"/>
    </row>
    <row r="137">
      <c r="A137" s="35" t="s">
        <v>86</v>
      </c>
      <c r="B137" s="35">
        <v>32</v>
      </c>
      <c r="C137" s="36" t="s">
        <v>450</v>
      </c>
      <c r="D137" s="35" t="s">
        <v>88</v>
      </c>
      <c r="E137" s="37" t="s">
        <v>451</v>
      </c>
      <c r="F137" s="38" t="s">
        <v>173</v>
      </c>
      <c r="G137" s="39">
        <v>7880.5299999999997</v>
      </c>
      <c r="H137" s="40">
        <v>0</v>
      </c>
      <c r="I137" s="40">
        <f>ROUND(G137*H137,P4)</f>
        <v>0</v>
      </c>
      <c r="J137" s="38" t="s">
        <v>91</v>
      </c>
      <c r="O137" s="41">
        <f>I137*0.21</f>
        <v>0</v>
      </c>
      <c r="P137">
        <v>3</v>
      </c>
    </row>
    <row r="138">
      <c r="A138" s="35" t="s">
        <v>92</v>
      </c>
      <c r="B138" s="42"/>
      <c r="C138" s="43"/>
      <c r="D138" s="43"/>
      <c r="E138" s="37" t="s">
        <v>452</v>
      </c>
      <c r="F138" s="43"/>
      <c r="G138" s="43"/>
      <c r="H138" s="43"/>
      <c r="I138" s="43"/>
      <c r="J138" s="44"/>
    </row>
    <row r="139" ht="30">
      <c r="A139" s="35" t="s">
        <v>94</v>
      </c>
      <c r="B139" s="42"/>
      <c r="C139" s="43"/>
      <c r="D139" s="43"/>
      <c r="E139" s="45" t="s">
        <v>431</v>
      </c>
      <c r="F139" s="43"/>
      <c r="G139" s="43"/>
      <c r="H139" s="43"/>
      <c r="I139" s="43"/>
      <c r="J139" s="44"/>
    </row>
    <row r="140" ht="75">
      <c r="A140" s="35" t="s">
        <v>96</v>
      </c>
      <c r="B140" s="42"/>
      <c r="C140" s="43"/>
      <c r="D140" s="43"/>
      <c r="E140" s="37" t="s">
        <v>453</v>
      </c>
      <c r="F140" s="43"/>
      <c r="G140" s="43"/>
      <c r="H140" s="43"/>
      <c r="I140" s="43"/>
      <c r="J140" s="44"/>
    </row>
    <row r="141">
      <c r="A141" s="29" t="s">
        <v>83</v>
      </c>
      <c r="B141" s="30"/>
      <c r="C141" s="31" t="s">
        <v>312</v>
      </c>
      <c r="D141" s="32"/>
      <c r="E141" s="29" t="s">
        <v>313</v>
      </c>
      <c r="F141" s="32"/>
      <c r="G141" s="32"/>
      <c r="H141" s="32"/>
      <c r="I141" s="33">
        <f>SUMIFS(I142:I153,A142:A153,"P")</f>
        <v>0</v>
      </c>
      <c r="J141" s="34"/>
    </row>
    <row r="142">
      <c r="A142" s="35" t="s">
        <v>86</v>
      </c>
      <c r="B142" s="35">
        <v>33</v>
      </c>
      <c r="C142" s="36" t="s">
        <v>454</v>
      </c>
      <c r="D142" s="35" t="s">
        <v>88</v>
      </c>
      <c r="E142" s="37" t="s">
        <v>455</v>
      </c>
      <c r="F142" s="38" t="s">
        <v>204</v>
      </c>
      <c r="G142" s="39">
        <v>1744</v>
      </c>
      <c r="H142" s="40">
        <v>0</v>
      </c>
      <c r="I142" s="40">
        <f>ROUND(G142*H142,P4)</f>
        <v>0</v>
      </c>
      <c r="J142" s="38" t="s">
        <v>91</v>
      </c>
      <c r="O142" s="41">
        <f>I142*0.21</f>
        <v>0</v>
      </c>
      <c r="P142">
        <v>3</v>
      </c>
    </row>
    <row r="143" ht="45">
      <c r="A143" s="35" t="s">
        <v>92</v>
      </c>
      <c r="B143" s="42"/>
      <c r="C143" s="43"/>
      <c r="D143" s="43"/>
      <c r="E143" s="37" t="s">
        <v>456</v>
      </c>
      <c r="F143" s="43"/>
      <c r="G143" s="43"/>
      <c r="H143" s="43"/>
      <c r="I143" s="43"/>
      <c r="J143" s="44"/>
    </row>
    <row r="144" ht="45">
      <c r="A144" s="35" t="s">
        <v>94</v>
      </c>
      <c r="B144" s="42"/>
      <c r="C144" s="43"/>
      <c r="D144" s="43"/>
      <c r="E144" s="45" t="s">
        <v>457</v>
      </c>
      <c r="F144" s="43"/>
      <c r="G144" s="43"/>
      <c r="H144" s="43"/>
      <c r="I144" s="43"/>
      <c r="J144" s="44"/>
    </row>
    <row r="145" ht="90">
      <c r="A145" s="35" t="s">
        <v>96</v>
      </c>
      <c r="B145" s="42"/>
      <c r="C145" s="43"/>
      <c r="D145" s="43"/>
      <c r="E145" s="37" t="s">
        <v>458</v>
      </c>
      <c r="F145" s="43"/>
      <c r="G145" s="43"/>
      <c r="H145" s="43"/>
      <c r="I145" s="43"/>
      <c r="J145" s="44"/>
    </row>
    <row r="146">
      <c r="A146" s="35" t="s">
        <v>86</v>
      </c>
      <c r="B146" s="35">
        <v>34</v>
      </c>
      <c r="C146" s="36" t="s">
        <v>459</v>
      </c>
      <c r="D146" s="35" t="s">
        <v>88</v>
      </c>
      <c r="E146" s="37" t="s">
        <v>460</v>
      </c>
      <c r="F146" s="38" t="s">
        <v>204</v>
      </c>
      <c r="G146" s="39">
        <v>872</v>
      </c>
      <c r="H146" s="40">
        <v>0</v>
      </c>
      <c r="I146" s="40">
        <f>ROUND(G146*H146,P4)</f>
        <v>0</v>
      </c>
      <c r="J146" s="38" t="s">
        <v>91</v>
      </c>
      <c r="O146" s="41">
        <f>I146*0.21</f>
        <v>0</v>
      </c>
      <c r="P146">
        <v>3</v>
      </c>
    </row>
    <row r="147" ht="30">
      <c r="A147" s="35" t="s">
        <v>92</v>
      </c>
      <c r="B147" s="42"/>
      <c r="C147" s="43"/>
      <c r="D147" s="43"/>
      <c r="E147" s="37" t="s">
        <v>461</v>
      </c>
      <c r="F147" s="43"/>
      <c r="G147" s="43"/>
      <c r="H147" s="43"/>
      <c r="I147" s="43"/>
      <c r="J147" s="44"/>
    </row>
    <row r="148" ht="30">
      <c r="A148" s="35" t="s">
        <v>94</v>
      </c>
      <c r="B148" s="42"/>
      <c r="C148" s="43"/>
      <c r="D148" s="43"/>
      <c r="E148" s="45" t="s">
        <v>462</v>
      </c>
      <c r="F148" s="43"/>
      <c r="G148" s="43"/>
      <c r="H148" s="43"/>
      <c r="I148" s="43"/>
      <c r="J148" s="44"/>
    </row>
    <row r="149" ht="105">
      <c r="A149" s="35" t="s">
        <v>96</v>
      </c>
      <c r="B149" s="42"/>
      <c r="C149" s="43"/>
      <c r="D149" s="43"/>
      <c r="E149" s="37" t="s">
        <v>463</v>
      </c>
      <c r="F149" s="43"/>
      <c r="G149" s="43"/>
      <c r="H149" s="43"/>
      <c r="I149" s="43"/>
      <c r="J149" s="44"/>
    </row>
    <row r="150">
      <c r="A150" s="35" t="s">
        <v>86</v>
      </c>
      <c r="B150" s="35">
        <v>35</v>
      </c>
      <c r="C150" s="36" t="s">
        <v>464</v>
      </c>
      <c r="D150" s="35" t="s">
        <v>88</v>
      </c>
      <c r="E150" s="37" t="s">
        <v>465</v>
      </c>
      <c r="F150" s="38" t="s">
        <v>204</v>
      </c>
      <c r="G150" s="39">
        <v>872</v>
      </c>
      <c r="H150" s="40">
        <v>0</v>
      </c>
      <c r="I150" s="40">
        <f>ROUND(G150*H150,P4)</f>
        <v>0</v>
      </c>
      <c r="J150" s="38" t="s">
        <v>91</v>
      </c>
      <c r="O150" s="41">
        <f>I150*0.21</f>
        <v>0</v>
      </c>
      <c r="P150">
        <v>3</v>
      </c>
    </row>
    <row r="151">
      <c r="A151" s="35" t="s">
        <v>92</v>
      </c>
      <c r="B151" s="42"/>
      <c r="C151" s="43"/>
      <c r="D151" s="43"/>
      <c r="E151" s="37" t="s">
        <v>466</v>
      </c>
      <c r="F151" s="43"/>
      <c r="G151" s="43"/>
      <c r="H151" s="43"/>
      <c r="I151" s="43"/>
      <c r="J151" s="44"/>
    </row>
    <row r="152" ht="30">
      <c r="A152" s="35" t="s">
        <v>94</v>
      </c>
      <c r="B152" s="42"/>
      <c r="C152" s="43"/>
      <c r="D152" s="43"/>
      <c r="E152" s="45" t="s">
        <v>462</v>
      </c>
      <c r="F152" s="43"/>
      <c r="G152" s="43"/>
      <c r="H152" s="43"/>
      <c r="I152" s="43"/>
      <c r="J152" s="44"/>
    </row>
    <row r="153" ht="105">
      <c r="A153" s="35" t="s">
        <v>96</v>
      </c>
      <c r="B153" s="42"/>
      <c r="C153" s="43"/>
      <c r="D153" s="43"/>
      <c r="E153" s="37" t="s">
        <v>467</v>
      </c>
      <c r="F153" s="43"/>
      <c r="G153" s="43"/>
      <c r="H153" s="43"/>
      <c r="I153" s="43"/>
      <c r="J153" s="44"/>
    </row>
    <row r="154">
      <c r="A154" s="29" t="s">
        <v>83</v>
      </c>
      <c r="B154" s="30"/>
      <c r="C154" s="31" t="s">
        <v>468</v>
      </c>
      <c r="D154" s="32"/>
      <c r="E154" s="29" t="s">
        <v>469</v>
      </c>
      <c r="F154" s="32"/>
      <c r="G154" s="32"/>
      <c r="H154" s="32"/>
      <c r="I154" s="33">
        <f>SUMIFS(I155:I162,A155:A162,"P")</f>
        <v>0</v>
      </c>
      <c r="J154" s="34"/>
    </row>
    <row r="155">
      <c r="A155" s="35" t="s">
        <v>86</v>
      </c>
      <c r="B155" s="35">
        <v>36</v>
      </c>
      <c r="C155" s="36" t="s">
        <v>470</v>
      </c>
      <c r="D155" s="35" t="s">
        <v>88</v>
      </c>
      <c r="E155" s="37" t="s">
        <v>471</v>
      </c>
      <c r="F155" s="38" t="s">
        <v>118</v>
      </c>
      <c r="G155" s="39">
        <v>3</v>
      </c>
      <c r="H155" s="40">
        <v>0</v>
      </c>
      <c r="I155" s="40">
        <f>ROUND(G155*H155,P4)</f>
        <v>0</v>
      </c>
      <c r="J155" s="38" t="s">
        <v>91</v>
      </c>
      <c r="O155" s="41">
        <f>I155*0.21</f>
        <v>0</v>
      </c>
      <c r="P155">
        <v>3</v>
      </c>
    </row>
    <row r="156" ht="60">
      <c r="A156" s="35" t="s">
        <v>92</v>
      </c>
      <c r="B156" s="42"/>
      <c r="C156" s="43"/>
      <c r="D156" s="43"/>
      <c r="E156" s="37" t="s">
        <v>472</v>
      </c>
      <c r="F156" s="43"/>
      <c r="G156" s="43"/>
      <c r="H156" s="43"/>
      <c r="I156" s="43"/>
      <c r="J156" s="44"/>
    </row>
    <row r="157" ht="90">
      <c r="A157" s="35" t="s">
        <v>94</v>
      </c>
      <c r="B157" s="42"/>
      <c r="C157" s="43"/>
      <c r="D157" s="43"/>
      <c r="E157" s="45" t="s">
        <v>473</v>
      </c>
      <c r="F157" s="43"/>
      <c r="G157" s="43"/>
      <c r="H157" s="43"/>
      <c r="I157" s="43"/>
      <c r="J157" s="44"/>
    </row>
    <row r="158" ht="120">
      <c r="A158" s="35" t="s">
        <v>96</v>
      </c>
      <c r="B158" s="42"/>
      <c r="C158" s="43"/>
      <c r="D158" s="43"/>
      <c r="E158" s="37" t="s">
        <v>474</v>
      </c>
      <c r="F158" s="43"/>
      <c r="G158" s="43"/>
      <c r="H158" s="43"/>
      <c r="I158" s="43"/>
      <c r="J158" s="44"/>
    </row>
    <row r="159">
      <c r="A159" s="35" t="s">
        <v>86</v>
      </c>
      <c r="B159" s="35">
        <v>37</v>
      </c>
      <c r="C159" s="36" t="s">
        <v>475</v>
      </c>
      <c r="D159" s="35" t="s">
        <v>88</v>
      </c>
      <c r="E159" s="37" t="s">
        <v>476</v>
      </c>
      <c r="F159" s="38" t="s">
        <v>167</v>
      </c>
      <c r="G159" s="39">
        <v>40.350999999999999</v>
      </c>
      <c r="H159" s="40">
        <v>0</v>
      </c>
      <c r="I159" s="40">
        <f>ROUND(G159*H159,P4)</f>
        <v>0</v>
      </c>
      <c r="J159" s="38" t="s">
        <v>91</v>
      </c>
      <c r="O159" s="41">
        <f>I159*0.21</f>
        <v>0</v>
      </c>
      <c r="P159">
        <v>3</v>
      </c>
    </row>
    <row r="160" ht="30">
      <c r="A160" s="35" t="s">
        <v>92</v>
      </c>
      <c r="B160" s="42"/>
      <c r="C160" s="43"/>
      <c r="D160" s="43"/>
      <c r="E160" s="37" t="s">
        <v>477</v>
      </c>
      <c r="F160" s="43"/>
      <c r="G160" s="43"/>
      <c r="H160" s="43"/>
      <c r="I160" s="43"/>
      <c r="J160" s="44"/>
    </row>
    <row r="161" ht="45">
      <c r="A161" s="35" t="s">
        <v>94</v>
      </c>
      <c r="B161" s="42"/>
      <c r="C161" s="43"/>
      <c r="D161" s="43"/>
      <c r="E161" s="45" t="s">
        <v>478</v>
      </c>
      <c r="F161" s="43"/>
      <c r="G161" s="43"/>
      <c r="H161" s="43"/>
      <c r="I161" s="43"/>
      <c r="J161" s="44"/>
    </row>
    <row r="162" ht="409.5">
      <c r="A162" s="35" t="s">
        <v>96</v>
      </c>
      <c r="B162" s="42"/>
      <c r="C162" s="43"/>
      <c r="D162" s="43"/>
      <c r="E162" s="37" t="s">
        <v>479</v>
      </c>
      <c r="F162" s="43"/>
      <c r="G162" s="43"/>
      <c r="H162" s="43"/>
      <c r="I162" s="43"/>
      <c r="J162" s="44"/>
    </row>
    <row r="163">
      <c r="A163" s="29" t="s">
        <v>83</v>
      </c>
      <c r="B163" s="30"/>
      <c r="C163" s="31" t="s">
        <v>200</v>
      </c>
      <c r="D163" s="32"/>
      <c r="E163" s="29" t="s">
        <v>201</v>
      </c>
      <c r="F163" s="32"/>
      <c r="G163" s="32"/>
      <c r="H163" s="32"/>
      <c r="I163" s="33">
        <f>SUMIFS(I164:I191,A164:A191,"P")</f>
        <v>0</v>
      </c>
      <c r="J163" s="34"/>
    </row>
    <row r="164" ht="30">
      <c r="A164" s="35" t="s">
        <v>86</v>
      </c>
      <c r="B164" s="35">
        <v>38</v>
      </c>
      <c r="C164" s="36" t="s">
        <v>480</v>
      </c>
      <c r="D164" s="35" t="s">
        <v>88</v>
      </c>
      <c r="E164" s="37" t="s">
        <v>481</v>
      </c>
      <c r="F164" s="38" t="s">
        <v>204</v>
      </c>
      <c r="G164" s="39">
        <v>571</v>
      </c>
      <c r="H164" s="40">
        <v>0</v>
      </c>
      <c r="I164" s="40">
        <f>ROUND(G164*H164,P4)</f>
        <v>0</v>
      </c>
      <c r="J164" s="38" t="s">
        <v>91</v>
      </c>
      <c r="O164" s="41">
        <f>I164*0.21</f>
        <v>0</v>
      </c>
      <c r="P164">
        <v>3</v>
      </c>
    </row>
    <row r="165" ht="30">
      <c r="A165" s="35" t="s">
        <v>92</v>
      </c>
      <c r="B165" s="42"/>
      <c r="C165" s="43"/>
      <c r="D165" s="43"/>
      <c r="E165" s="37" t="s">
        <v>482</v>
      </c>
      <c r="F165" s="43"/>
      <c r="G165" s="43"/>
      <c r="H165" s="43"/>
      <c r="I165" s="43"/>
      <c r="J165" s="44"/>
    </row>
    <row r="166" ht="30">
      <c r="A166" s="35" t="s">
        <v>94</v>
      </c>
      <c r="B166" s="42"/>
      <c r="C166" s="43"/>
      <c r="D166" s="43"/>
      <c r="E166" s="45" t="s">
        <v>483</v>
      </c>
      <c r="F166" s="43"/>
      <c r="G166" s="43"/>
      <c r="H166" s="43"/>
      <c r="I166" s="43"/>
      <c r="J166" s="44"/>
    </row>
    <row r="167" ht="225">
      <c r="A167" s="35" t="s">
        <v>96</v>
      </c>
      <c r="B167" s="42"/>
      <c r="C167" s="43"/>
      <c r="D167" s="43"/>
      <c r="E167" s="37" t="s">
        <v>484</v>
      </c>
      <c r="F167" s="43"/>
      <c r="G167" s="43"/>
      <c r="H167" s="43"/>
      <c r="I167" s="43"/>
      <c r="J167" s="44"/>
    </row>
    <row r="168" ht="30">
      <c r="A168" s="35" t="s">
        <v>86</v>
      </c>
      <c r="B168" s="35">
        <v>39</v>
      </c>
      <c r="C168" s="36" t="s">
        <v>485</v>
      </c>
      <c r="D168" s="35" t="s">
        <v>88</v>
      </c>
      <c r="E168" s="37" t="s">
        <v>486</v>
      </c>
      <c r="F168" s="38" t="s">
        <v>204</v>
      </c>
      <c r="G168" s="39">
        <v>112</v>
      </c>
      <c r="H168" s="40">
        <v>0</v>
      </c>
      <c r="I168" s="40">
        <f>ROUND(G168*H168,P4)</f>
        <v>0</v>
      </c>
      <c r="J168" s="38" t="s">
        <v>91</v>
      </c>
      <c r="O168" s="41">
        <f>I168*0.21</f>
        <v>0</v>
      </c>
      <c r="P168">
        <v>3</v>
      </c>
    </row>
    <row r="169" ht="30">
      <c r="A169" s="35" t="s">
        <v>92</v>
      </c>
      <c r="B169" s="42"/>
      <c r="C169" s="43"/>
      <c r="D169" s="43"/>
      <c r="E169" s="37" t="s">
        <v>487</v>
      </c>
      <c r="F169" s="43"/>
      <c r="G169" s="43"/>
      <c r="H169" s="43"/>
      <c r="I169" s="43"/>
      <c r="J169" s="44"/>
    </row>
    <row r="170" ht="30">
      <c r="A170" s="35" t="s">
        <v>94</v>
      </c>
      <c r="B170" s="42"/>
      <c r="C170" s="43"/>
      <c r="D170" s="43"/>
      <c r="E170" s="45" t="s">
        <v>488</v>
      </c>
      <c r="F170" s="43"/>
      <c r="G170" s="43"/>
      <c r="H170" s="43"/>
      <c r="I170" s="43"/>
      <c r="J170" s="44"/>
    </row>
    <row r="171" ht="225">
      <c r="A171" s="35" t="s">
        <v>96</v>
      </c>
      <c r="B171" s="42"/>
      <c r="C171" s="43"/>
      <c r="D171" s="43"/>
      <c r="E171" s="37" t="s">
        <v>484</v>
      </c>
      <c r="F171" s="43"/>
      <c r="G171" s="43"/>
      <c r="H171" s="43"/>
      <c r="I171" s="43"/>
      <c r="J171" s="44"/>
    </row>
    <row r="172" ht="30">
      <c r="A172" s="35" t="s">
        <v>86</v>
      </c>
      <c r="B172" s="35">
        <v>40</v>
      </c>
      <c r="C172" s="36" t="s">
        <v>489</v>
      </c>
      <c r="D172" s="35" t="s">
        <v>88</v>
      </c>
      <c r="E172" s="37" t="s">
        <v>490</v>
      </c>
      <c r="F172" s="38" t="s">
        <v>204</v>
      </c>
      <c r="G172" s="39">
        <v>150</v>
      </c>
      <c r="H172" s="40">
        <v>0</v>
      </c>
      <c r="I172" s="40">
        <f>ROUND(G172*H172,P4)</f>
        <v>0</v>
      </c>
      <c r="J172" s="38" t="s">
        <v>91</v>
      </c>
      <c r="O172" s="41">
        <f>I172*0.21</f>
        <v>0</v>
      </c>
      <c r="P172">
        <v>3</v>
      </c>
    </row>
    <row r="173" ht="30">
      <c r="A173" s="35" t="s">
        <v>92</v>
      </c>
      <c r="B173" s="42"/>
      <c r="C173" s="43"/>
      <c r="D173" s="43"/>
      <c r="E173" s="37" t="s">
        <v>491</v>
      </c>
      <c r="F173" s="43"/>
      <c r="G173" s="43"/>
      <c r="H173" s="43"/>
      <c r="I173" s="43"/>
      <c r="J173" s="44"/>
    </row>
    <row r="174" ht="30">
      <c r="A174" s="35" t="s">
        <v>94</v>
      </c>
      <c r="B174" s="42"/>
      <c r="C174" s="43"/>
      <c r="D174" s="43"/>
      <c r="E174" s="45" t="s">
        <v>492</v>
      </c>
      <c r="F174" s="43"/>
      <c r="G174" s="43"/>
      <c r="H174" s="43"/>
      <c r="I174" s="43"/>
      <c r="J174" s="44"/>
    </row>
    <row r="175" ht="225">
      <c r="A175" s="35" t="s">
        <v>96</v>
      </c>
      <c r="B175" s="42"/>
      <c r="C175" s="43"/>
      <c r="D175" s="43"/>
      <c r="E175" s="37" t="s">
        <v>484</v>
      </c>
      <c r="F175" s="43"/>
      <c r="G175" s="43"/>
      <c r="H175" s="43"/>
      <c r="I175" s="43"/>
      <c r="J175" s="44"/>
    </row>
    <row r="176">
      <c r="A176" s="35" t="s">
        <v>86</v>
      </c>
      <c r="B176" s="35">
        <v>41</v>
      </c>
      <c r="C176" s="36" t="s">
        <v>493</v>
      </c>
      <c r="D176" s="35" t="s">
        <v>88</v>
      </c>
      <c r="E176" s="37" t="s">
        <v>494</v>
      </c>
      <c r="F176" s="38" t="s">
        <v>204</v>
      </c>
      <c r="G176" s="39">
        <v>42.159999999999997</v>
      </c>
      <c r="H176" s="40">
        <v>0</v>
      </c>
      <c r="I176" s="40">
        <f>ROUND(G176*H176,P4)</f>
        <v>0</v>
      </c>
      <c r="J176" s="38" t="s">
        <v>91</v>
      </c>
      <c r="O176" s="41">
        <f>I176*0.21</f>
        <v>0</v>
      </c>
      <c r="P176">
        <v>3</v>
      </c>
    </row>
    <row r="177" ht="30">
      <c r="A177" s="35" t="s">
        <v>92</v>
      </c>
      <c r="B177" s="42"/>
      <c r="C177" s="43"/>
      <c r="D177" s="43"/>
      <c r="E177" s="37" t="s">
        <v>495</v>
      </c>
      <c r="F177" s="43"/>
      <c r="G177" s="43"/>
      <c r="H177" s="43"/>
      <c r="I177" s="43"/>
      <c r="J177" s="44"/>
    </row>
    <row r="178" ht="45">
      <c r="A178" s="35" t="s">
        <v>94</v>
      </c>
      <c r="B178" s="42"/>
      <c r="C178" s="43"/>
      <c r="D178" s="43"/>
      <c r="E178" s="45" t="s">
        <v>496</v>
      </c>
      <c r="F178" s="43"/>
      <c r="G178" s="43"/>
      <c r="H178" s="43"/>
      <c r="I178" s="43"/>
      <c r="J178" s="44"/>
    </row>
    <row r="179" ht="90">
      <c r="A179" s="35" t="s">
        <v>96</v>
      </c>
      <c r="B179" s="42"/>
      <c r="C179" s="43"/>
      <c r="D179" s="43"/>
      <c r="E179" s="37" t="s">
        <v>497</v>
      </c>
      <c r="F179" s="43"/>
      <c r="G179" s="43"/>
      <c r="H179" s="43"/>
      <c r="I179" s="43"/>
      <c r="J179" s="44"/>
    </row>
    <row r="180">
      <c r="A180" s="35" t="s">
        <v>86</v>
      </c>
      <c r="B180" s="35">
        <v>42</v>
      </c>
      <c r="C180" s="36" t="s">
        <v>498</v>
      </c>
      <c r="D180" s="35" t="s">
        <v>110</v>
      </c>
      <c r="E180" s="37" t="s">
        <v>499</v>
      </c>
      <c r="F180" s="38" t="s">
        <v>204</v>
      </c>
      <c r="G180" s="39">
        <v>42</v>
      </c>
      <c r="H180" s="40">
        <v>0</v>
      </c>
      <c r="I180" s="40">
        <f>ROUND(G180*H180,P4)</f>
        <v>0</v>
      </c>
      <c r="J180" s="38" t="s">
        <v>91</v>
      </c>
      <c r="O180" s="41">
        <f>I180*0.21</f>
        <v>0</v>
      </c>
      <c r="P180">
        <v>3</v>
      </c>
    </row>
    <row r="181" ht="60">
      <c r="A181" s="35" t="s">
        <v>92</v>
      </c>
      <c r="B181" s="42"/>
      <c r="C181" s="43"/>
      <c r="D181" s="43"/>
      <c r="E181" s="37" t="s">
        <v>500</v>
      </c>
      <c r="F181" s="43"/>
      <c r="G181" s="43"/>
      <c r="H181" s="43"/>
      <c r="I181" s="43"/>
      <c r="J181" s="44"/>
    </row>
    <row r="182" ht="30">
      <c r="A182" s="35" t="s">
        <v>94</v>
      </c>
      <c r="B182" s="42"/>
      <c r="C182" s="43"/>
      <c r="D182" s="43"/>
      <c r="E182" s="45" t="s">
        <v>332</v>
      </c>
      <c r="F182" s="43"/>
      <c r="G182" s="43"/>
      <c r="H182" s="43"/>
      <c r="I182" s="43"/>
      <c r="J182" s="44"/>
    </row>
    <row r="183" ht="90">
      <c r="A183" s="35" t="s">
        <v>96</v>
      </c>
      <c r="B183" s="42"/>
      <c r="C183" s="43"/>
      <c r="D183" s="43"/>
      <c r="E183" s="37" t="s">
        <v>501</v>
      </c>
      <c r="F183" s="43"/>
      <c r="G183" s="43"/>
      <c r="H183" s="43"/>
      <c r="I183" s="43"/>
      <c r="J183" s="44"/>
    </row>
    <row r="184">
      <c r="A184" s="35" t="s">
        <v>86</v>
      </c>
      <c r="B184" s="35">
        <v>43</v>
      </c>
      <c r="C184" s="36" t="s">
        <v>498</v>
      </c>
      <c r="D184" s="35" t="s">
        <v>114</v>
      </c>
      <c r="E184" s="37" t="s">
        <v>499</v>
      </c>
      <c r="F184" s="38" t="s">
        <v>204</v>
      </c>
      <c r="G184" s="39">
        <v>42</v>
      </c>
      <c r="H184" s="40">
        <v>0</v>
      </c>
      <c r="I184" s="40">
        <f>ROUND(G184*H184,P4)</f>
        <v>0</v>
      </c>
      <c r="J184" s="38" t="s">
        <v>91</v>
      </c>
      <c r="O184" s="41">
        <f>I184*0.21</f>
        <v>0</v>
      </c>
      <c r="P184">
        <v>3</v>
      </c>
    </row>
    <row r="185" ht="30">
      <c r="A185" s="35" t="s">
        <v>92</v>
      </c>
      <c r="B185" s="42"/>
      <c r="C185" s="43"/>
      <c r="D185" s="43"/>
      <c r="E185" s="37" t="s">
        <v>502</v>
      </c>
      <c r="F185" s="43"/>
      <c r="G185" s="43"/>
      <c r="H185" s="43"/>
      <c r="I185" s="43"/>
      <c r="J185" s="44"/>
    </row>
    <row r="186" ht="30">
      <c r="A186" s="35" t="s">
        <v>94</v>
      </c>
      <c r="B186" s="42"/>
      <c r="C186" s="43"/>
      <c r="D186" s="43"/>
      <c r="E186" s="45" t="s">
        <v>332</v>
      </c>
      <c r="F186" s="43"/>
      <c r="G186" s="43"/>
      <c r="H186" s="43"/>
      <c r="I186" s="43"/>
      <c r="J186" s="44"/>
    </row>
    <row r="187" ht="90">
      <c r="A187" s="35" t="s">
        <v>96</v>
      </c>
      <c r="B187" s="42"/>
      <c r="C187" s="43"/>
      <c r="D187" s="43"/>
      <c r="E187" s="37" t="s">
        <v>501</v>
      </c>
      <c r="F187" s="43"/>
      <c r="G187" s="43"/>
      <c r="H187" s="43"/>
      <c r="I187" s="43"/>
      <c r="J187" s="44"/>
    </row>
    <row r="188" ht="30">
      <c r="A188" s="35" t="s">
        <v>86</v>
      </c>
      <c r="B188" s="35">
        <v>44</v>
      </c>
      <c r="C188" s="36" t="s">
        <v>503</v>
      </c>
      <c r="D188" s="35" t="s">
        <v>88</v>
      </c>
      <c r="E188" s="37" t="s">
        <v>504</v>
      </c>
      <c r="F188" s="38" t="s">
        <v>204</v>
      </c>
      <c r="G188" s="39">
        <v>332</v>
      </c>
      <c r="H188" s="40">
        <v>0</v>
      </c>
      <c r="I188" s="40">
        <f>ROUND(G188*H188,P4)</f>
        <v>0</v>
      </c>
      <c r="J188" s="38" t="s">
        <v>91</v>
      </c>
      <c r="O188" s="41">
        <f>I188*0.21</f>
        <v>0</v>
      </c>
      <c r="P188">
        <v>3</v>
      </c>
    </row>
    <row r="189" ht="45">
      <c r="A189" s="35" t="s">
        <v>92</v>
      </c>
      <c r="B189" s="42"/>
      <c r="C189" s="43"/>
      <c r="D189" s="43"/>
      <c r="E189" s="37" t="s">
        <v>505</v>
      </c>
      <c r="F189" s="43"/>
      <c r="G189" s="43"/>
      <c r="H189" s="43"/>
      <c r="I189" s="43"/>
      <c r="J189" s="44"/>
    </row>
    <row r="190" ht="30">
      <c r="A190" s="35" t="s">
        <v>94</v>
      </c>
      <c r="B190" s="42"/>
      <c r="C190" s="43"/>
      <c r="D190" s="43"/>
      <c r="E190" s="45" t="s">
        <v>506</v>
      </c>
      <c r="F190" s="43"/>
      <c r="G190" s="43"/>
      <c r="H190" s="43"/>
      <c r="I190" s="43"/>
      <c r="J190" s="44"/>
    </row>
    <row r="191" ht="165">
      <c r="A191" s="35" t="s">
        <v>96</v>
      </c>
      <c r="B191" s="47"/>
      <c r="C191" s="48"/>
      <c r="D191" s="48"/>
      <c r="E191" s="37" t="s">
        <v>507</v>
      </c>
      <c r="F191" s="48"/>
      <c r="G191" s="48"/>
      <c r="H191" s="48"/>
      <c r="I191" s="48"/>
      <c r="J19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22</v>
      </c>
      <c r="I3" s="23">
        <f>SUMIFS(I8:I95,A8:A95,"SD")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22</v>
      </c>
      <c r="D4" s="20"/>
      <c r="E4" s="21" t="s">
        <v>23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>
      <c r="A9" s="35" t="s">
        <v>86</v>
      </c>
      <c r="B9" s="35">
        <v>1</v>
      </c>
      <c r="C9" s="36" t="s">
        <v>325</v>
      </c>
      <c r="D9" s="35" t="s">
        <v>88</v>
      </c>
      <c r="E9" s="37" t="s">
        <v>326</v>
      </c>
      <c r="F9" s="38" t="s">
        <v>167</v>
      </c>
      <c r="G9" s="39">
        <v>1188.9159999999999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46" t="s">
        <v>88</v>
      </c>
      <c r="F10" s="43"/>
      <c r="G10" s="43"/>
      <c r="H10" s="43"/>
      <c r="I10" s="43"/>
      <c r="J10" s="44"/>
    </row>
    <row r="11" ht="60">
      <c r="A11" s="35" t="s">
        <v>94</v>
      </c>
      <c r="B11" s="42"/>
      <c r="C11" s="43"/>
      <c r="D11" s="43"/>
      <c r="E11" s="45" t="s">
        <v>508</v>
      </c>
      <c r="F11" s="43"/>
      <c r="G11" s="43"/>
      <c r="H11" s="43"/>
      <c r="I11" s="43"/>
      <c r="J11" s="44"/>
    </row>
    <row r="12" ht="75">
      <c r="A12" s="35" t="s">
        <v>96</v>
      </c>
      <c r="B12" s="42"/>
      <c r="C12" s="43"/>
      <c r="D12" s="43"/>
      <c r="E12" s="37" t="s">
        <v>328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SUMIFS(I14:I49,A14:A49,"P")</f>
        <v>0</v>
      </c>
      <c r="J13" s="34"/>
    </row>
    <row r="14">
      <c r="A14" s="35" t="s">
        <v>86</v>
      </c>
      <c r="B14" s="35">
        <v>2</v>
      </c>
      <c r="C14" s="36" t="s">
        <v>329</v>
      </c>
      <c r="D14" s="35" t="s">
        <v>88</v>
      </c>
      <c r="E14" s="37" t="s">
        <v>330</v>
      </c>
      <c r="F14" s="38" t="s">
        <v>204</v>
      </c>
      <c r="G14" s="39">
        <v>20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45">
      <c r="A15" s="35" t="s">
        <v>92</v>
      </c>
      <c r="B15" s="42"/>
      <c r="C15" s="43"/>
      <c r="D15" s="43"/>
      <c r="E15" s="37" t="s">
        <v>509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510</v>
      </c>
      <c r="F16" s="43"/>
      <c r="G16" s="43"/>
      <c r="H16" s="43"/>
      <c r="I16" s="43"/>
      <c r="J16" s="44"/>
    </row>
    <row r="17" ht="75">
      <c r="A17" s="35" t="s">
        <v>96</v>
      </c>
      <c r="B17" s="42"/>
      <c r="C17" s="43"/>
      <c r="D17" s="43"/>
      <c r="E17" s="37" t="s">
        <v>333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334</v>
      </c>
      <c r="D18" s="35" t="s">
        <v>88</v>
      </c>
      <c r="E18" s="37" t="s">
        <v>335</v>
      </c>
      <c r="F18" s="38" t="s">
        <v>167</v>
      </c>
      <c r="G18" s="39">
        <v>2502.9499999999998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30">
      <c r="A19" s="35" t="s">
        <v>92</v>
      </c>
      <c r="B19" s="42"/>
      <c r="C19" s="43"/>
      <c r="D19" s="43"/>
      <c r="E19" s="37" t="s">
        <v>511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512</v>
      </c>
      <c r="F20" s="43"/>
      <c r="G20" s="43"/>
      <c r="H20" s="43"/>
      <c r="I20" s="43"/>
      <c r="J20" s="44"/>
    </row>
    <row r="21" ht="409.5">
      <c r="A21" s="35" t="s">
        <v>96</v>
      </c>
      <c r="B21" s="42"/>
      <c r="C21" s="43"/>
      <c r="D21" s="43"/>
      <c r="E21" s="37" t="s">
        <v>338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187</v>
      </c>
      <c r="D22" s="35" t="s">
        <v>88</v>
      </c>
      <c r="E22" s="37" t="s">
        <v>188</v>
      </c>
      <c r="F22" s="38" t="s">
        <v>167</v>
      </c>
      <c r="G22" s="39">
        <v>1468.78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30">
      <c r="A23" s="35" t="s">
        <v>92</v>
      </c>
      <c r="B23" s="42"/>
      <c r="C23" s="43"/>
      <c r="D23" s="43"/>
      <c r="E23" s="37" t="s">
        <v>513</v>
      </c>
      <c r="F23" s="43"/>
      <c r="G23" s="43"/>
      <c r="H23" s="43"/>
      <c r="I23" s="43"/>
      <c r="J23" s="44"/>
    </row>
    <row r="24" ht="75">
      <c r="A24" s="35" t="s">
        <v>94</v>
      </c>
      <c r="B24" s="42"/>
      <c r="C24" s="43"/>
      <c r="D24" s="43"/>
      <c r="E24" s="45" t="s">
        <v>514</v>
      </c>
      <c r="F24" s="43"/>
      <c r="G24" s="43"/>
      <c r="H24" s="43"/>
      <c r="I24" s="43"/>
      <c r="J24" s="44"/>
    </row>
    <row r="25" ht="405">
      <c r="A25" s="35" t="s">
        <v>96</v>
      </c>
      <c r="B25" s="42"/>
      <c r="C25" s="43"/>
      <c r="D25" s="43"/>
      <c r="E25" s="37" t="s">
        <v>191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345</v>
      </c>
      <c r="D26" s="35" t="s">
        <v>110</v>
      </c>
      <c r="E26" s="37" t="s">
        <v>346</v>
      </c>
      <c r="F26" s="38" t="s">
        <v>167</v>
      </c>
      <c r="G26" s="39">
        <v>20.559999999999999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>
      <c r="A27" s="35" t="s">
        <v>92</v>
      </c>
      <c r="B27" s="42"/>
      <c r="C27" s="43"/>
      <c r="D27" s="43"/>
      <c r="E27" s="37" t="s">
        <v>515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516</v>
      </c>
      <c r="F28" s="43"/>
      <c r="G28" s="43"/>
      <c r="H28" s="43"/>
      <c r="I28" s="43"/>
      <c r="J28" s="44"/>
    </row>
    <row r="29" ht="375">
      <c r="A29" s="35" t="s">
        <v>96</v>
      </c>
      <c r="B29" s="42"/>
      <c r="C29" s="43"/>
      <c r="D29" s="43"/>
      <c r="E29" s="37" t="s">
        <v>349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269</v>
      </c>
      <c r="D30" s="35" t="s">
        <v>88</v>
      </c>
      <c r="E30" s="37" t="s">
        <v>270</v>
      </c>
      <c r="F30" s="38" t="s">
        <v>167</v>
      </c>
      <c r="G30" s="39">
        <v>2502.9499999999998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>
      <c r="A31" s="35" t="s">
        <v>92</v>
      </c>
      <c r="B31" s="42"/>
      <c r="C31" s="43"/>
      <c r="D31" s="43"/>
      <c r="E31" s="37" t="s">
        <v>271</v>
      </c>
      <c r="F31" s="43"/>
      <c r="G31" s="43"/>
      <c r="H31" s="43"/>
      <c r="I31" s="43"/>
      <c r="J31" s="44"/>
    </row>
    <row r="32" ht="30">
      <c r="A32" s="35" t="s">
        <v>94</v>
      </c>
      <c r="B32" s="42"/>
      <c r="C32" s="43"/>
      <c r="D32" s="43"/>
      <c r="E32" s="45" t="s">
        <v>517</v>
      </c>
      <c r="F32" s="43"/>
      <c r="G32" s="43"/>
      <c r="H32" s="43"/>
      <c r="I32" s="43"/>
      <c r="J32" s="44"/>
    </row>
    <row r="33" ht="270">
      <c r="A33" s="35" t="s">
        <v>96</v>
      </c>
      <c r="B33" s="42"/>
      <c r="C33" s="43"/>
      <c r="D33" s="43"/>
      <c r="E33" s="37" t="s">
        <v>273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356</v>
      </c>
      <c r="D34" s="35" t="s">
        <v>88</v>
      </c>
      <c r="E34" s="37" t="s">
        <v>357</v>
      </c>
      <c r="F34" s="38" t="s">
        <v>167</v>
      </c>
      <c r="G34" s="39">
        <v>1142.0360000000001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 ht="30">
      <c r="A35" s="35" t="s">
        <v>92</v>
      </c>
      <c r="B35" s="42"/>
      <c r="C35" s="43"/>
      <c r="D35" s="43"/>
      <c r="E35" s="37" t="s">
        <v>358</v>
      </c>
      <c r="F35" s="43"/>
      <c r="G35" s="43"/>
      <c r="H35" s="43"/>
      <c r="I35" s="43"/>
      <c r="J35" s="44"/>
    </row>
    <row r="36" ht="30">
      <c r="A36" s="35" t="s">
        <v>94</v>
      </c>
      <c r="B36" s="42"/>
      <c r="C36" s="43"/>
      <c r="D36" s="43"/>
      <c r="E36" s="45" t="s">
        <v>518</v>
      </c>
      <c r="F36" s="43"/>
      <c r="G36" s="43"/>
      <c r="H36" s="43"/>
      <c r="I36" s="43"/>
      <c r="J36" s="44"/>
    </row>
    <row r="37" ht="270">
      <c r="A37" s="35" t="s">
        <v>96</v>
      </c>
      <c r="B37" s="42"/>
      <c r="C37" s="43"/>
      <c r="D37" s="43"/>
      <c r="E37" s="37" t="s">
        <v>273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360</v>
      </c>
      <c r="D38" s="35" t="s">
        <v>88</v>
      </c>
      <c r="E38" s="37" t="s">
        <v>361</v>
      </c>
      <c r="F38" s="38" t="s">
        <v>167</v>
      </c>
      <c r="G38" s="39">
        <v>26.32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45">
      <c r="A39" s="35" t="s">
        <v>92</v>
      </c>
      <c r="B39" s="42"/>
      <c r="C39" s="43"/>
      <c r="D39" s="43"/>
      <c r="E39" s="37" t="s">
        <v>362</v>
      </c>
      <c r="F39" s="43"/>
      <c r="G39" s="43"/>
      <c r="H39" s="43"/>
      <c r="I39" s="43"/>
      <c r="J39" s="44"/>
    </row>
    <row r="40" ht="30">
      <c r="A40" s="35" t="s">
        <v>94</v>
      </c>
      <c r="B40" s="42"/>
      <c r="C40" s="43"/>
      <c r="D40" s="43"/>
      <c r="E40" s="45" t="s">
        <v>519</v>
      </c>
      <c r="F40" s="43"/>
      <c r="G40" s="43"/>
      <c r="H40" s="43"/>
      <c r="I40" s="43"/>
      <c r="J40" s="44"/>
    </row>
    <row r="41" ht="345">
      <c r="A41" s="35" t="s">
        <v>96</v>
      </c>
      <c r="B41" s="42"/>
      <c r="C41" s="43"/>
      <c r="D41" s="43"/>
      <c r="E41" s="37" t="s">
        <v>364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372</v>
      </c>
      <c r="D42" s="35" t="s">
        <v>88</v>
      </c>
      <c r="E42" s="37" t="s">
        <v>373</v>
      </c>
      <c r="F42" s="38" t="s">
        <v>173</v>
      </c>
      <c r="G42" s="39">
        <v>2003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 ht="60">
      <c r="A43" s="35" t="s">
        <v>92</v>
      </c>
      <c r="B43" s="42"/>
      <c r="C43" s="43"/>
      <c r="D43" s="43"/>
      <c r="E43" s="37" t="s">
        <v>520</v>
      </c>
      <c r="F43" s="43"/>
      <c r="G43" s="43"/>
      <c r="H43" s="43"/>
      <c r="I43" s="43"/>
      <c r="J43" s="44"/>
    </row>
    <row r="44" ht="30">
      <c r="A44" s="35" t="s">
        <v>94</v>
      </c>
      <c r="B44" s="42"/>
      <c r="C44" s="43"/>
      <c r="D44" s="43"/>
      <c r="E44" s="45" t="s">
        <v>521</v>
      </c>
      <c r="F44" s="43"/>
      <c r="G44" s="43"/>
      <c r="H44" s="43"/>
      <c r="I44" s="43"/>
      <c r="J44" s="44"/>
    </row>
    <row r="45" ht="75">
      <c r="A45" s="35" t="s">
        <v>96</v>
      </c>
      <c r="B45" s="42"/>
      <c r="C45" s="43"/>
      <c r="D45" s="43"/>
      <c r="E45" s="37" t="s">
        <v>376</v>
      </c>
      <c r="F45" s="43"/>
      <c r="G45" s="43"/>
      <c r="H45" s="43"/>
      <c r="I45" s="43"/>
      <c r="J45" s="44"/>
    </row>
    <row r="46">
      <c r="A46" s="35" t="s">
        <v>86</v>
      </c>
      <c r="B46" s="35">
        <v>10</v>
      </c>
      <c r="C46" s="36" t="s">
        <v>377</v>
      </c>
      <c r="D46" s="35" t="s">
        <v>88</v>
      </c>
      <c r="E46" s="37" t="s">
        <v>378</v>
      </c>
      <c r="F46" s="38" t="s">
        <v>173</v>
      </c>
      <c r="G46" s="39">
        <v>1399.3199999999999</v>
      </c>
      <c r="H46" s="40">
        <v>0</v>
      </c>
      <c r="I46" s="40">
        <f>ROUND(G46*H46,P4)</f>
        <v>0</v>
      </c>
      <c r="J46" s="38" t="s">
        <v>91</v>
      </c>
      <c r="O46" s="41">
        <f>I46*0.21</f>
        <v>0</v>
      </c>
      <c r="P46">
        <v>3</v>
      </c>
    </row>
    <row r="47" ht="30">
      <c r="A47" s="35" t="s">
        <v>92</v>
      </c>
      <c r="B47" s="42"/>
      <c r="C47" s="43"/>
      <c r="D47" s="43"/>
      <c r="E47" s="37" t="s">
        <v>379</v>
      </c>
      <c r="F47" s="43"/>
      <c r="G47" s="43"/>
      <c r="H47" s="43"/>
      <c r="I47" s="43"/>
      <c r="J47" s="44"/>
    </row>
    <row r="48" ht="30">
      <c r="A48" s="35" t="s">
        <v>94</v>
      </c>
      <c r="B48" s="42"/>
      <c r="C48" s="43"/>
      <c r="D48" s="43"/>
      <c r="E48" s="45" t="s">
        <v>522</v>
      </c>
      <c r="F48" s="43"/>
      <c r="G48" s="43"/>
      <c r="H48" s="43"/>
      <c r="I48" s="43"/>
      <c r="J48" s="44"/>
    </row>
    <row r="49" ht="75">
      <c r="A49" s="35" t="s">
        <v>96</v>
      </c>
      <c r="B49" s="42"/>
      <c r="C49" s="43"/>
      <c r="D49" s="43"/>
      <c r="E49" s="37" t="s">
        <v>381</v>
      </c>
      <c r="F49" s="43"/>
      <c r="G49" s="43"/>
      <c r="H49" s="43"/>
      <c r="I49" s="43"/>
      <c r="J49" s="44"/>
    </row>
    <row r="50">
      <c r="A50" s="29" t="s">
        <v>83</v>
      </c>
      <c r="B50" s="30"/>
      <c r="C50" s="31" t="s">
        <v>412</v>
      </c>
      <c r="D50" s="32"/>
      <c r="E50" s="29" t="s">
        <v>413</v>
      </c>
      <c r="F50" s="32"/>
      <c r="G50" s="32"/>
      <c r="H50" s="32"/>
      <c r="I50" s="33">
        <f>SUMIFS(I51:I86,A51:A86,"P")</f>
        <v>0</v>
      </c>
      <c r="J50" s="34"/>
    </row>
    <row r="51">
      <c r="A51" s="35" t="s">
        <v>86</v>
      </c>
      <c r="B51" s="35">
        <v>11</v>
      </c>
      <c r="C51" s="36" t="s">
        <v>414</v>
      </c>
      <c r="D51" s="35" t="s">
        <v>88</v>
      </c>
      <c r="E51" s="37" t="s">
        <v>415</v>
      </c>
      <c r="F51" s="38" t="s">
        <v>167</v>
      </c>
      <c r="G51" s="39">
        <v>273.16500000000002</v>
      </c>
      <c r="H51" s="40">
        <v>0</v>
      </c>
      <c r="I51" s="40">
        <f>ROUND(G51*H51,P4)</f>
        <v>0</v>
      </c>
      <c r="J51" s="38" t="s">
        <v>91</v>
      </c>
      <c r="O51" s="41">
        <f>I51*0.21</f>
        <v>0</v>
      </c>
      <c r="P51">
        <v>3</v>
      </c>
    </row>
    <row r="52" ht="30">
      <c r="A52" s="35" t="s">
        <v>92</v>
      </c>
      <c r="B52" s="42"/>
      <c r="C52" s="43"/>
      <c r="D52" s="43"/>
      <c r="E52" s="37" t="s">
        <v>523</v>
      </c>
      <c r="F52" s="43"/>
      <c r="G52" s="43"/>
      <c r="H52" s="43"/>
      <c r="I52" s="43"/>
      <c r="J52" s="44"/>
    </row>
    <row r="53" ht="30">
      <c r="A53" s="35" t="s">
        <v>94</v>
      </c>
      <c r="B53" s="42"/>
      <c r="C53" s="43"/>
      <c r="D53" s="43"/>
      <c r="E53" s="45" t="s">
        <v>524</v>
      </c>
      <c r="F53" s="43"/>
      <c r="G53" s="43"/>
      <c r="H53" s="43"/>
      <c r="I53" s="43"/>
      <c r="J53" s="44"/>
    </row>
    <row r="54" ht="90">
      <c r="A54" s="35" t="s">
        <v>96</v>
      </c>
      <c r="B54" s="42"/>
      <c r="C54" s="43"/>
      <c r="D54" s="43"/>
      <c r="E54" s="37" t="s">
        <v>418</v>
      </c>
      <c r="F54" s="43"/>
      <c r="G54" s="43"/>
      <c r="H54" s="43"/>
      <c r="I54" s="43"/>
      <c r="J54" s="44"/>
    </row>
    <row r="55">
      <c r="A55" s="35" t="s">
        <v>86</v>
      </c>
      <c r="B55" s="35">
        <v>12</v>
      </c>
      <c r="C55" s="36" t="s">
        <v>419</v>
      </c>
      <c r="D55" s="35" t="s">
        <v>88</v>
      </c>
      <c r="E55" s="37" t="s">
        <v>420</v>
      </c>
      <c r="F55" s="38" t="s">
        <v>167</v>
      </c>
      <c r="G55" s="39">
        <v>425.815</v>
      </c>
      <c r="H55" s="40">
        <v>0</v>
      </c>
      <c r="I55" s="40">
        <f>ROUND(G55*H55,P4)</f>
        <v>0</v>
      </c>
      <c r="J55" s="38" t="s">
        <v>91</v>
      </c>
      <c r="O55" s="41">
        <f>I55*0.21</f>
        <v>0</v>
      </c>
      <c r="P55">
        <v>3</v>
      </c>
    </row>
    <row r="56" ht="30">
      <c r="A56" s="35" t="s">
        <v>92</v>
      </c>
      <c r="B56" s="42"/>
      <c r="C56" s="43"/>
      <c r="D56" s="43"/>
      <c r="E56" s="37" t="s">
        <v>525</v>
      </c>
      <c r="F56" s="43"/>
      <c r="G56" s="43"/>
      <c r="H56" s="43"/>
      <c r="I56" s="43"/>
      <c r="J56" s="44"/>
    </row>
    <row r="57" ht="30">
      <c r="A57" s="35" t="s">
        <v>94</v>
      </c>
      <c r="B57" s="42"/>
      <c r="C57" s="43"/>
      <c r="D57" s="43"/>
      <c r="E57" s="45" t="s">
        <v>526</v>
      </c>
      <c r="F57" s="43"/>
      <c r="G57" s="43"/>
      <c r="H57" s="43"/>
      <c r="I57" s="43"/>
      <c r="J57" s="44"/>
    </row>
    <row r="58" ht="90">
      <c r="A58" s="35" t="s">
        <v>96</v>
      </c>
      <c r="B58" s="42"/>
      <c r="C58" s="43"/>
      <c r="D58" s="43"/>
      <c r="E58" s="37" t="s">
        <v>418</v>
      </c>
      <c r="F58" s="43"/>
      <c r="G58" s="43"/>
      <c r="H58" s="43"/>
      <c r="I58" s="43"/>
      <c r="J58" s="44"/>
    </row>
    <row r="59" ht="30">
      <c r="A59" s="35" t="s">
        <v>86</v>
      </c>
      <c r="B59" s="35">
        <v>13</v>
      </c>
      <c r="C59" s="36" t="s">
        <v>423</v>
      </c>
      <c r="D59" s="35" t="s">
        <v>88</v>
      </c>
      <c r="E59" s="37" t="s">
        <v>424</v>
      </c>
      <c r="F59" s="38" t="s">
        <v>173</v>
      </c>
      <c r="G59" s="39">
        <v>301.31</v>
      </c>
      <c r="H59" s="40">
        <v>0</v>
      </c>
      <c r="I59" s="40">
        <f>ROUND(G59*H59,P4)</f>
        <v>0</v>
      </c>
      <c r="J59" s="38" t="s">
        <v>91</v>
      </c>
      <c r="O59" s="41">
        <f>I59*0.21</f>
        <v>0</v>
      </c>
      <c r="P59">
        <v>3</v>
      </c>
    </row>
    <row r="60" ht="45">
      <c r="A60" s="35" t="s">
        <v>92</v>
      </c>
      <c r="B60" s="42"/>
      <c r="C60" s="43"/>
      <c r="D60" s="43"/>
      <c r="E60" s="37" t="s">
        <v>425</v>
      </c>
      <c r="F60" s="43"/>
      <c r="G60" s="43"/>
      <c r="H60" s="43"/>
      <c r="I60" s="43"/>
      <c r="J60" s="44"/>
    </row>
    <row r="61" ht="30">
      <c r="A61" s="35" t="s">
        <v>94</v>
      </c>
      <c r="B61" s="42"/>
      <c r="C61" s="43"/>
      <c r="D61" s="43"/>
      <c r="E61" s="45" t="s">
        <v>527</v>
      </c>
      <c r="F61" s="43"/>
      <c r="G61" s="43"/>
      <c r="H61" s="43"/>
      <c r="I61" s="43"/>
      <c r="J61" s="44"/>
    </row>
    <row r="62" ht="150">
      <c r="A62" s="35" t="s">
        <v>96</v>
      </c>
      <c r="B62" s="42"/>
      <c r="C62" s="43"/>
      <c r="D62" s="43"/>
      <c r="E62" s="37" t="s">
        <v>427</v>
      </c>
      <c r="F62" s="43"/>
      <c r="G62" s="43"/>
      <c r="H62" s="43"/>
      <c r="I62" s="43"/>
      <c r="J62" s="44"/>
    </row>
    <row r="63">
      <c r="A63" s="35" t="s">
        <v>86</v>
      </c>
      <c r="B63" s="35">
        <v>14</v>
      </c>
      <c r="C63" s="36" t="s">
        <v>428</v>
      </c>
      <c r="D63" s="35" t="s">
        <v>88</v>
      </c>
      <c r="E63" s="37" t="s">
        <v>429</v>
      </c>
      <c r="F63" s="38" t="s">
        <v>173</v>
      </c>
      <c r="G63" s="39">
        <v>1606.8499999999999</v>
      </c>
      <c r="H63" s="40">
        <v>0</v>
      </c>
      <c r="I63" s="40">
        <f>ROUND(G63*H63,P4)</f>
        <v>0</v>
      </c>
      <c r="J63" s="38" t="s">
        <v>91</v>
      </c>
      <c r="O63" s="41">
        <f>I63*0.21</f>
        <v>0</v>
      </c>
      <c r="P63">
        <v>3</v>
      </c>
    </row>
    <row r="64" ht="30">
      <c r="A64" s="35" t="s">
        <v>92</v>
      </c>
      <c r="B64" s="42"/>
      <c r="C64" s="43"/>
      <c r="D64" s="43"/>
      <c r="E64" s="37" t="s">
        <v>528</v>
      </c>
      <c r="F64" s="43"/>
      <c r="G64" s="43"/>
      <c r="H64" s="43"/>
      <c r="I64" s="43"/>
      <c r="J64" s="44"/>
    </row>
    <row r="65" ht="30">
      <c r="A65" s="35" t="s">
        <v>94</v>
      </c>
      <c r="B65" s="42"/>
      <c r="C65" s="43"/>
      <c r="D65" s="43"/>
      <c r="E65" s="45" t="s">
        <v>529</v>
      </c>
      <c r="F65" s="43"/>
      <c r="G65" s="43"/>
      <c r="H65" s="43"/>
      <c r="I65" s="43"/>
      <c r="J65" s="44"/>
    </row>
    <row r="66" ht="120">
      <c r="A66" s="35" t="s">
        <v>96</v>
      </c>
      <c r="B66" s="42"/>
      <c r="C66" s="43"/>
      <c r="D66" s="43"/>
      <c r="E66" s="37" t="s">
        <v>432</v>
      </c>
      <c r="F66" s="43"/>
      <c r="G66" s="43"/>
      <c r="H66" s="43"/>
      <c r="I66" s="43"/>
      <c r="J66" s="44"/>
    </row>
    <row r="67">
      <c r="A67" s="35" t="s">
        <v>86</v>
      </c>
      <c r="B67" s="35">
        <v>15</v>
      </c>
      <c r="C67" s="36" t="s">
        <v>433</v>
      </c>
      <c r="D67" s="35" t="s">
        <v>88</v>
      </c>
      <c r="E67" s="37" t="s">
        <v>434</v>
      </c>
      <c r="F67" s="38" t="s">
        <v>173</v>
      </c>
      <c r="G67" s="39">
        <v>2987.79</v>
      </c>
      <c r="H67" s="40">
        <v>0</v>
      </c>
      <c r="I67" s="40">
        <f>ROUND(G67*H67,P4)</f>
        <v>0</v>
      </c>
      <c r="J67" s="38" t="s">
        <v>91</v>
      </c>
      <c r="O67" s="41">
        <f>I67*0.21</f>
        <v>0</v>
      </c>
      <c r="P67">
        <v>3</v>
      </c>
    </row>
    <row r="68" ht="30">
      <c r="A68" s="35" t="s">
        <v>92</v>
      </c>
      <c r="B68" s="42"/>
      <c r="C68" s="43"/>
      <c r="D68" s="43"/>
      <c r="E68" s="37" t="s">
        <v>530</v>
      </c>
      <c r="F68" s="43"/>
      <c r="G68" s="43"/>
      <c r="H68" s="43"/>
      <c r="I68" s="43"/>
      <c r="J68" s="44"/>
    </row>
    <row r="69" ht="30">
      <c r="A69" s="35" t="s">
        <v>94</v>
      </c>
      <c r="B69" s="42"/>
      <c r="C69" s="43"/>
      <c r="D69" s="43"/>
      <c r="E69" s="45" t="s">
        <v>531</v>
      </c>
      <c r="F69" s="43"/>
      <c r="G69" s="43"/>
      <c r="H69" s="43"/>
      <c r="I69" s="43"/>
      <c r="J69" s="44"/>
    </row>
    <row r="70" ht="120">
      <c r="A70" s="35" t="s">
        <v>96</v>
      </c>
      <c r="B70" s="42"/>
      <c r="C70" s="43"/>
      <c r="D70" s="43"/>
      <c r="E70" s="37" t="s">
        <v>432</v>
      </c>
      <c r="F70" s="43"/>
      <c r="G70" s="43"/>
      <c r="H70" s="43"/>
      <c r="I70" s="43"/>
      <c r="J70" s="44"/>
    </row>
    <row r="71">
      <c r="A71" s="35" t="s">
        <v>86</v>
      </c>
      <c r="B71" s="35">
        <v>16</v>
      </c>
      <c r="C71" s="36" t="s">
        <v>437</v>
      </c>
      <c r="D71" s="35" t="s">
        <v>88</v>
      </c>
      <c r="E71" s="37" t="s">
        <v>438</v>
      </c>
      <c r="F71" s="38" t="s">
        <v>173</v>
      </c>
      <c r="G71" s="39">
        <v>1388.0599999999999</v>
      </c>
      <c r="H71" s="40">
        <v>0</v>
      </c>
      <c r="I71" s="40">
        <f>ROUND(G71*H71,P4)</f>
        <v>0</v>
      </c>
      <c r="J71" s="38" t="s">
        <v>91</v>
      </c>
      <c r="O71" s="41">
        <f>I71*0.21</f>
        <v>0</v>
      </c>
      <c r="P71">
        <v>3</v>
      </c>
    </row>
    <row r="72" ht="30">
      <c r="A72" s="35" t="s">
        <v>92</v>
      </c>
      <c r="B72" s="42"/>
      <c r="C72" s="43"/>
      <c r="D72" s="43"/>
      <c r="E72" s="37" t="s">
        <v>439</v>
      </c>
      <c r="F72" s="43"/>
      <c r="G72" s="43"/>
      <c r="H72" s="43"/>
      <c r="I72" s="43"/>
      <c r="J72" s="44"/>
    </row>
    <row r="73" ht="30">
      <c r="A73" s="35" t="s">
        <v>94</v>
      </c>
      <c r="B73" s="42"/>
      <c r="C73" s="43"/>
      <c r="D73" s="43"/>
      <c r="E73" s="45" t="s">
        <v>532</v>
      </c>
      <c r="F73" s="43"/>
      <c r="G73" s="43"/>
      <c r="H73" s="43"/>
      <c r="I73" s="43"/>
      <c r="J73" s="44"/>
    </row>
    <row r="74" ht="195">
      <c r="A74" s="35" t="s">
        <v>96</v>
      </c>
      <c r="B74" s="42"/>
      <c r="C74" s="43"/>
      <c r="D74" s="43"/>
      <c r="E74" s="37" t="s">
        <v>441</v>
      </c>
      <c r="F74" s="43"/>
      <c r="G74" s="43"/>
      <c r="H74" s="43"/>
      <c r="I74" s="43"/>
      <c r="J74" s="44"/>
    </row>
    <row r="75">
      <c r="A75" s="35" t="s">
        <v>86</v>
      </c>
      <c r="B75" s="35">
        <v>17</v>
      </c>
      <c r="C75" s="36" t="s">
        <v>442</v>
      </c>
      <c r="D75" s="35" t="s">
        <v>88</v>
      </c>
      <c r="E75" s="37" t="s">
        <v>443</v>
      </c>
      <c r="F75" s="38" t="s">
        <v>173</v>
      </c>
      <c r="G75" s="39">
        <v>1457.46</v>
      </c>
      <c r="H75" s="40">
        <v>0</v>
      </c>
      <c r="I75" s="40">
        <f>ROUND(G75*H75,P4)</f>
        <v>0</v>
      </c>
      <c r="J75" s="38" t="s">
        <v>91</v>
      </c>
      <c r="O75" s="41">
        <f>I75*0.21</f>
        <v>0</v>
      </c>
      <c r="P75">
        <v>3</v>
      </c>
    </row>
    <row r="76" ht="30">
      <c r="A76" s="35" t="s">
        <v>92</v>
      </c>
      <c r="B76" s="42"/>
      <c r="C76" s="43"/>
      <c r="D76" s="43"/>
      <c r="E76" s="37" t="s">
        <v>444</v>
      </c>
      <c r="F76" s="43"/>
      <c r="G76" s="43"/>
      <c r="H76" s="43"/>
      <c r="I76" s="43"/>
      <c r="J76" s="44"/>
    </row>
    <row r="77" ht="30">
      <c r="A77" s="35" t="s">
        <v>94</v>
      </c>
      <c r="B77" s="42"/>
      <c r="C77" s="43"/>
      <c r="D77" s="43"/>
      <c r="E77" s="45" t="s">
        <v>533</v>
      </c>
      <c r="F77" s="43"/>
      <c r="G77" s="43"/>
      <c r="H77" s="43"/>
      <c r="I77" s="43"/>
      <c r="J77" s="44"/>
    </row>
    <row r="78" ht="195">
      <c r="A78" s="35" t="s">
        <v>96</v>
      </c>
      <c r="B78" s="42"/>
      <c r="C78" s="43"/>
      <c r="D78" s="43"/>
      <c r="E78" s="37" t="s">
        <v>441</v>
      </c>
      <c r="F78" s="43"/>
      <c r="G78" s="43"/>
      <c r="H78" s="43"/>
      <c r="I78" s="43"/>
      <c r="J78" s="44"/>
    </row>
    <row r="79">
      <c r="A79" s="35" t="s">
        <v>86</v>
      </c>
      <c r="B79" s="35">
        <v>18</v>
      </c>
      <c r="C79" s="36" t="s">
        <v>446</v>
      </c>
      <c r="D79" s="35" t="s">
        <v>88</v>
      </c>
      <c r="E79" s="37" t="s">
        <v>447</v>
      </c>
      <c r="F79" s="38" t="s">
        <v>173</v>
      </c>
      <c r="G79" s="39">
        <v>1530.3299999999999</v>
      </c>
      <c r="H79" s="40">
        <v>0</v>
      </c>
      <c r="I79" s="40">
        <f>ROUND(G79*H79,P4)</f>
        <v>0</v>
      </c>
      <c r="J79" s="38" t="s">
        <v>91</v>
      </c>
      <c r="O79" s="41">
        <f>I79*0.21</f>
        <v>0</v>
      </c>
      <c r="P79">
        <v>3</v>
      </c>
    </row>
    <row r="80" ht="30">
      <c r="A80" s="35" t="s">
        <v>92</v>
      </c>
      <c r="B80" s="42"/>
      <c r="C80" s="43"/>
      <c r="D80" s="43"/>
      <c r="E80" s="37" t="s">
        <v>448</v>
      </c>
      <c r="F80" s="43"/>
      <c r="G80" s="43"/>
      <c r="H80" s="43"/>
      <c r="I80" s="43"/>
      <c r="J80" s="44"/>
    </row>
    <row r="81" ht="30">
      <c r="A81" s="35" t="s">
        <v>94</v>
      </c>
      <c r="B81" s="42"/>
      <c r="C81" s="43"/>
      <c r="D81" s="43"/>
      <c r="E81" s="45" t="s">
        <v>534</v>
      </c>
      <c r="F81" s="43"/>
      <c r="G81" s="43"/>
      <c r="H81" s="43"/>
      <c r="I81" s="43"/>
      <c r="J81" s="44"/>
    </row>
    <row r="82" ht="195">
      <c r="A82" s="35" t="s">
        <v>96</v>
      </c>
      <c r="B82" s="42"/>
      <c r="C82" s="43"/>
      <c r="D82" s="43"/>
      <c r="E82" s="37" t="s">
        <v>441</v>
      </c>
      <c r="F82" s="43"/>
      <c r="G82" s="43"/>
      <c r="H82" s="43"/>
      <c r="I82" s="43"/>
      <c r="J82" s="44"/>
    </row>
    <row r="83">
      <c r="A83" s="35" t="s">
        <v>86</v>
      </c>
      <c r="B83" s="35">
        <v>19</v>
      </c>
      <c r="C83" s="36" t="s">
        <v>450</v>
      </c>
      <c r="D83" s="35" t="s">
        <v>88</v>
      </c>
      <c r="E83" s="37" t="s">
        <v>451</v>
      </c>
      <c r="F83" s="38" t="s">
        <v>173</v>
      </c>
      <c r="G83" s="39">
        <v>1606.8499999999999</v>
      </c>
      <c r="H83" s="40">
        <v>0</v>
      </c>
      <c r="I83" s="40">
        <f>ROUND(G83*H83,P4)</f>
        <v>0</v>
      </c>
      <c r="J83" s="38" t="s">
        <v>91</v>
      </c>
      <c r="O83" s="41">
        <f>I83*0.21</f>
        <v>0</v>
      </c>
      <c r="P83">
        <v>3</v>
      </c>
    </row>
    <row r="84">
      <c r="A84" s="35" t="s">
        <v>92</v>
      </c>
      <c r="B84" s="42"/>
      <c r="C84" s="43"/>
      <c r="D84" s="43"/>
      <c r="E84" s="37" t="s">
        <v>452</v>
      </c>
      <c r="F84" s="43"/>
      <c r="G84" s="43"/>
      <c r="H84" s="43"/>
      <c r="I84" s="43"/>
      <c r="J84" s="44"/>
    </row>
    <row r="85" ht="30">
      <c r="A85" s="35" t="s">
        <v>94</v>
      </c>
      <c r="B85" s="42"/>
      <c r="C85" s="43"/>
      <c r="D85" s="43"/>
      <c r="E85" s="45" t="s">
        <v>529</v>
      </c>
      <c r="F85" s="43"/>
      <c r="G85" s="43"/>
      <c r="H85" s="43"/>
      <c r="I85" s="43"/>
      <c r="J85" s="44"/>
    </row>
    <row r="86" ht="75">
      <c r="A86" s="35" t="s">
        <v>96</v>
      </c>
      <c r="B86" s="42"/>
      <c r="C86" s="43"/>
      <c r="D86" s="43"/>
      <c r="E86" s="37" t="s">
        <v>453</v>
      </c>
      <c r="F86" s="43"/>
      <c r="G86" s="43"/>
      <c r="H86" s="43"/>
      <c r="I86" s="43"/>
      <c r="J86" s="44"/>
    </row>
    <row r="87">
      <c r="A87" s="29" t="s">
        <v>83</v>
      </c>
      <c r="B87" s="30"/>
      <c r="C87" s="31" t="s">
        <v>200</v>
      </c>
      <c r="D87" s="32"/>
      <c r="E87" s="29" t="s">
        <v>201</v>
      </c>
      <c r="F87" s="32"/>
      <c r="G87" s="32"/>
      <c r="H87" s="32"/>
      <c r="I87" s="33">
        <f>SUMIFS(I88:I95,A88:A95,"P")</f>
        <v>0</v>
      </c>
      <c r="J87" s="34"/>
    </row>
    <row r="88">
      <c r="A88" s="35" t="s">
        <v>86</v>
      </c>
      <c r="B88" s="35">
        <v>20</v>
      </c>
      <c r="C88" s="36" t="s">
        <v>498</v>
      </c>
      <c r="D88" s="35" t="s">
        <v>110</v>
      </c>
      <c r="E88" s="37" t="s">
        <v>499</v>
      </c>
      <c r="F88" s="38" t="s">
        <v>204</v>
      </c>
      <c r="G88" s="39">
        <v>20</v>
      </c>
      <c r="H88" s="40">
        <v>0</v>
      </c>
      <c r="I88" s="40">
        <f>ROUND(G88*H88,P4)</f>
        <v>0</v>
      </c>
      <c r="J88" s="38" t="s">
        <v>91</v>
      </c>
      <c r="O88" s="41">
        <f>I88*0.21</f>
        <v>0</v>
      </c>
      <c r="P88">
        <v>3</v>
      </c>
    </row>
    <row r="89" ht="60">
      <c r="A89" s="35" t="s">
        <v>92</v>
      </c>
      <c r="B89" s="42"/>
      <c r="C89" s="43"/>
      <c r="D89" s="43"/>
      <c r="E89" s="37" t="s">
        <v>535</v>
      </c>
      <c r="F89" s="43"/>
      <c r="G89" s="43"/>
      <c r="H89" s="43"/>
      <c r="I89" s="43"/>
      <c r="J89" s="44"/>
    </row>
    <row r="90" ht="30">
      <c r="A90" s="35" t="s">
        <v>94</v>
      </c>
      <c r="B90" s="42"/>
      <c r="C90" s="43"/>
      <c r="D90" s="43"/>
      <c r="E90" s="45" t="s">
        <v>510</v>
      </c>
      <c r="F90" s="43"/>
      <c r="G90" s="43"/>
      <c r="H90" s="43"/>
      <c r="I90" s="43"/>
      <c r="J90" s="44"/>
    </row>
    <row r="91" ht="90">
      <c r="A91" s="35" t="s">
        <v>96</v>
      </c>
      <c r="B91" s="42"/>
      <c r="C91" s="43"/>
      <c r="D91" s="43"/>
      <c r="E91" s="37" t="s">
        <v>501</v>
      </c>
      <c r="F91" s="43"/>
      <c r="G91" s="43"/>
      <c r="H91" s="43"/>
      <c r="I91" s="43"/>
      <c r="J91" s="44"/>
    </row>
    <row r="92">
      <c r="A92" s="35" t="s">
        <v>86</v>
      </c>
      <c r="B92" s="35">
        <v>21</v>
      </c>
      <c r="C92" s="36" t="s">
        <v>498</v>
      </c>
      <c r="D92" s="35" t="s">
        <v>114</v>
      </c>
      <c r="E92" s="37" t="s">
        <v>499</v>
      </c>
      <c r="F92" s="38" t="s">
        <v>204</v>
      </c>
      <c r="G92" s="39">
        <v>20</v>
      </c>
      <c r="H92" s="40">
        <v>0</v>
      </c>
      <c r="I92" s="40">
        <f>ROUND(G92*H92,P4)</f>
        <v>0</v>
      </c>
      <c r="J92" s="38" t="s">
        <v>91</v>
      </c>
      <c r="O92" s="41">
        <f>I92*0.21</f>
        <v>0</v>
      </c>
      <c r="P92">
        <v>3</v>
      </c>
    </row>
    <row r="93" ht="30">
      <c r="A93" s="35" t="s">
        <v>92</v>
      </c>
      <c r="B93" s="42"/>
      <c r="C93" s="43"/>
      <c r="D93" s="43"/>
      <c r="E93" s="37" t="s">
        <v>502</v>
      </c>
      <c r="F93" s="43"/>
      <c r="G93" s="43"/>
      <c r="H93" s="43"/>
      <c r="I93" s="43"/>
      <c r="J93" s="44"/>
    </row>
    <row r="94" ht="30">
      <c r="A94" s="35" t="s">
        <v>94</v>
      </c>
      <c r="B94" s="42"/>
      <c r="C94" s="43"/>
      <c r="D94" s="43"/>
      <c r="E94" s="45" t="s">
        <v>510</v>
      </c>
      <c r="F94" s="43"/>
      <c r="G94" s="43"/>
      <c r="H94" s="43"/>
      <c r="I94" s="43"/>
      <c r="J94" s="44"/>
    </row>
    <row r="95" ht="90">
      <c r="A95" s="35" t="s">
        <v>96</v>
      </c>
      <c r="B95" s="47"/>
      <c r="C95" s="48"/>
      <c r="D95" s="48"/>
      <c r="E95" s="37" t="s">
        <v>501</v>
      </c>
      <c r="F95" s="48"/>
      <c r="G95" s="48"/>
      <c r="H95" s="48"/>
      <c r="I95" s="48"/>
      <c r="J95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24</v>
      </c>
      <c r="I3" s="23">
        <f>SUMIFS(I8:I154,A8:A154,"SD")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24</v>
      </c>
      <c r="D4" s="20"/>
      <c r="E4" s="21" t="s">
        <v>25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>
      <c r="A9" s="35" t="s">
        <v>86</v>
      </c>
      <c r="B9" s="35">
        <v>1</v>
      </c>
      <c r="C9" s="36" t="s">
        <v>325</v>
      </c>
      <c r="D9" s="35" t="s">
        <v>88</v>
      </c>
      <c r="E9" s="37" t="s">
        <v>326</v>
      </c>
      <c r="F9" s="38" t="s">
        <v>167</v>
      </c>
      <c r="G9" s="39">
        <v>7280.4200000000001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46" t="s">
        <v>88</v>
      </c>
      <c r="F10" s="43"/>
      <c r="G10" s="43"/>
      <c r="H10" s="43"/>
      <c r="I10" s="43"/>
      <c r="J10" s="44"/>
    </row>
    <row r="11" ht="60">
      <c r="A11" s="35" t="s">
        <v>94</v>
      </c>
      <c r="B11" s="42"/>
      <c r="C11" s="43"/>
      <c r="D11" s="43"/>
      <c r="E11" s="45" t="s">
        <v>536</v>
      </c>
      <c r="F11" s="43"/>
      <c r="G11" s="43"/>
      <c r="H11" s="43"/>
      <c r="I11" s="43"/>
      <c r="J11" s="44"/>
    </row>
    <row r="12" ht="75">
      <c r="A12" s="35" t="s">
        <v>96</v>
      </c>
      <c r="B12" s="42"/>
      <c r="C12" s="43"/>
      <c r="D12" s="43"/>
      <c r="E12" s="37" t="s">
        <v>328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SUMIFS(I14:I53,A14:A53,"P")</f>
        <v>0</v>
      </c>
      <c r="J13" s="34"/>
    </row>
    <row r="14">
      <c r="A14" s="35" t="s">
        <v>86</v>
      </c>
      <c r="B14" s="35">
        <v>2</v>
      </c>
      <c r="C14" s="36" t="s">
        <v>329</v>
      </c>
      <c r="D14" s="35" t="s">
        <v>88</v>
      </c>
      <c r="E14" s="37" t="s">
        <v>330</v>
      </c>
      <c r="F14" s="38" t="s">
        <v>204</v>
      </c>
      <c r="G14" s="39">
        <v>169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45">
      <c r="A15" s="35" t="s">
        <v>92</v>
      </c>
      <c r="B15" s="42"/>
      <c r="C15" s="43"/>
      <c r="D15" s="43"/>
      <c r="E15" s="37" t="s">
        <v>509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537</v>
      </c>
      <c r="F16" s="43"/>
      <c r="G16" s="43"/>
      <c r="H16" s="43"/>
      <c r="I16" s="43"/>
      <c r="J16" s="44"/>
    </row>
    <row r="17" ht="75">
      <c r="A17" s="35" t="s">
        <v>96</v>
      </c>
      <c r="B17" s="42"/>
      <c r="C17" s="43"/>
      <c r="D17" s="43"/>
      <c r="E17" s="37" t="s">
        <v>333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334</v>
      </c>
      <c r="D18" s="35" t="s">
        <v>88</v>
      </c>
      <c r="E18" s="37" t="s">
        <v>335</v>
      </c>
      <c r="F18" s="38" t="s">
        <v>167</v>
      </c>
      <c r="G18" s="39">
        <v>1799.1600000000001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30">
      <c r="A19" s="35" t="s">
        <v>92</v>
      </c>
      <c r="B19" s="42"/>
      <c r="C19" s="43"/>
      <c r="D19" s="43"/>
      <c r="E19" s="37" t="s">
        <v>511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538</v>
      </c>
      <c r="F20" s="43"/>
      <c r="G20" s="43"/>
      <c r="H20" s="43"/>
      <c r="I20" s="43"/>
      <c r="J20" s="44"/>
    </row>
    <row r="21" ht="409.5">
      <c r="A21" s="35" t="s">
        <v>96</v>
      </c>
      <c r="B21" s="42"/>
      <c r="C21" s="43"/>
      <c r="D21" s="43"/>
      <c r="E21" s="37" t="s">
        <v>338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187</v>
      </c>
      <c r="D22" s="35" t="s">
        <v>88</v>
      </c>
      <c r="E22" s="37" t="s">
        <v>188</v>
      </c>
      <c r="F22" s="38" t="s">
        <v>167</v>
      </c>
      <c r="G22" s="39">
        <v>7962.0879999999997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30">
      <c r="A23" s="35" t="s">
        <v>92</v>
      </c>
      <c r="B23" s="42"/>
      <c r="C23" s="43"/>
      <c r="D23" s="43"/>
      <c r="E23" s="37" t="s">
        <v>513</v>
      </c>
      <c r="F23" s="43"/>
      <c r="G23" s="43"/>
      <c r="H23" s="43"/>
      <c r="I23" s="43"/>
      <c r="J23" s="44"/>
    </row>
    <row r="24" ht="90">
      <c r="A24" s="35" t="s">
        <v>94</v>
      </c>
      <c r="B24" s="42"/>
      <c r="C24" s="43"/>
      <c r="D24" s="43"/>
      <c r="E24" s="45" t="s">
        <v>539</v>
      </c>
      <c r="F24" s="43"/>
      <c r="G24" s="43"/>
      <c r="H24" s="43"/>
      <c r="I24" s="43"/>
      <c r="J24" s="44"/>
    </row>
    <row r="25" ht="405">
      <c r="A25" s="35" t="s">
        <v>96</v>
      </c>
      <c r="B25" s="42"/>
      <c r="C25" s="43"/>
      <c r="D25" s="43"/>
      <c r="E25" s="37" t="s">
        <v>191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345</v>
      </c>
      <c r="D26" s="35" t="s">
        <v>110</v>
      </c>
      <c r="E26" s="37" t="s">
        <v>346</v>
      </c>
      <c r="F26" s="38" t="s">
        <v>167</v>
      </c>
      <c r="G26" s="39">
        <v>4927.1499999999996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>
      <c r="A27" s="35" t="s">
        <v>92</v>
      </c>
      <c r="B27" s="42"/>
      <c r="C27" s="43"/>
      <c r="D27" s="43"/>
      <c r="E27" s="37" t="s">
        <v>515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540</v>
      </c>
      <c r="F28" s="43"/>
      <c r="G28" s="43"/>
      <c r="H28" s="43"/>
      <c r="I28" s="43"/>
      <c r="J28" s="44"/>
    </row>
    <row r="29" ht="375">
      <c r="A29" s="35" t="s">
        <v>96</v>
      </c>
      <c r="B29" s="42"/>
      <c r="C29" s="43"/>
      <c r="D29" s="43"/>
      <c r="E29" s="37" t="s">
        <v>349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269</v>
      </c>
      <c r="D30" s="35" t="s">
        <v>88</v>
      </c>
      <c r="E30" s="37" t="s">
        <v>270</v>
      </c>
      <c r="F30" s="38" t="s">
        <v>167</v>
      </c>
      <c r="G30" s="39">
        <v>1799.1600000000001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>
      <c r="A31" s="35" t="s">
        <v>92</v>
      </c>
      <c r="B31" s="42"/>
      <c r="C31" s="43"/>
      <c r="D31" s="43"/>
      <c r="E31" s="37" t="s">
        <v>271</v>
      </c>
      <c r="F31" s="43"/>
      <c r="G31" s="43"/>
      <c r="H31" s="43"/>
      <c r="I31" s="43"/>
      <c r="J31" s="44"/>
    </row>
    <row r="32" ht="30">
      <c r="A32" s="35" t="s">
        <v>94</v>
      </c>
      <c r="B32" s="42"/>
      <c r="C32" s="43"/>
      <c r="D32" s="43"/>
      <c r="E32" s="45" t="s">
        <v>541</v>
      </c>
      <c r="F32" s="43"/>
      <c r="G32" s="43"/>
      <c r="H32" s="43"/>
      <c r="I32" s="43"/>
      <c r="J32" s="44"/>
    </row>
    <row r="33" ht="270">
      <c r="A33" s="35" t="s">
        <v>96</v>
      </c>
      <c r="B33" s="42"/>
      <c r="C33" s="43"/>
      <c r="D33" s="43"/>
      <c r="E33" s="37" t="s">
        <v>273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356</v>
      </c>
      <c r="D34" s="35" t="s">
        <v>88</v>
      </c>
      <c r="E34" s="37" t="s">
        <v>357</v>
      </c>
      <c r="F34" s="38" t="s">
        <v>167</v>
      </c>
      <c r="G34" s="39">
        <v>2193.23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 ht="30">
      <c r="A35" s="35" t="s">
        <v>92</v>
      </c>
      <c r="B35" s="42"/>
      <c r="C35" s="43"/>
      <c r="D35" s="43"/>
      <c r="E35" s="37" t="s">
        <v>358</v>
      </c>
      <c r="F35" s="43"/>
      <c r="G35" s="43"/>
      <c r="H35" s="43"/>
      <c r="I35" s="43"/>
      <c r="J35" s="44"/>
    </row>
    <row r="36" ht="30">
      <c r="A36" s="35" t="s">
        <v>94</v>
      </c>
      <c r="B36" s="42"/>
      <c r="C36" s="43"/>
      <c r="D36" s="43"/>
      <c r="E36" s="45" t="s">
        <v>542</v>
      </c>
      <c r="F36" s="43"/>
      <c r="G36" s="43"/>
      <c r="H36" s="43"/>
      <c r="I36" s="43"/>
      <c r="J36" s="44"/>
    </row>
    <row r="37" ht="270">
      <c r="A37" s="35" t="s">
        <v>96</v>
      </c>
      <c r="B37" s="42"/>
      <c r="C37" s="43"/>
      <c r="D37" s="43"/>
      <c r="E37" s="37" t="s">
        <v>273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360</v>
      </c>
      <c r="D38" s="35" t="s">
        <v>88</v>
      </c>
      <c r="E38" s="37" t="s">
        <v>361</v>
      </c>
      <c r="F38" s="38" t="s">
        <v>167</v>
      </c>
      <c r="G38" s="39">
        <v>160.03999999999999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45">
      <c r="A39" s="35" t="s">
        <v>92</v>
      </c>
      <c r="B39" s="42"/>
      <c r="C39" s="43"/>
      <c r="D39" s="43"/>
      <c r="E39" s="37" t="s">
        <v>362</v>
      </c>
      <c r="F39" s="43"/>
      <c r="G39" s="43"/>
      <c r="H39" s="43"/>
      <c r="I39" s="43"/>
      <c r="J39" s="44"/>
    </row>
    <row r="40" ht="30">
      <c r="A40" s="35" t="s">
        <v>94</v>
      </c>
      <c r="B40" s="42"/>
      <c r="C40" s="43"/>
      <c r="D40" s="43"/>
      <c r="E40" s="45" t="s">
        <v>543</v>
      </c>
      <c r="F40" s="43"/>
      <c r="G40" s="43"/>
      <c r="H40" s="43"/>
      <c r="I40" s="43"/>
      <c r="J40" s="44"/>
    </row>
    <row r="41" ht="345">
      <c r="A41" s="35" t="s">
        <v>96</v>
      </c>
      <c r="B41" s="42"/>
      <c r="C41" s="43"/>
      <c r="D41" s="43"/>
      <c r="E41" s="37" t="s">
        <v>364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372</v>
      </c>
      <c r="D42" s="35" t="s">
        <v>88</v>
      </c>
      <c r="E42" s="37" t="s">
        <v>373</v>
      </c>
      <c r="F42" s="38" t="s">
        <v>173</v>
      </c>
      <c r="G42" s="39">
        <v>5013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 ht="60">
      <c r="A43" s="35" t="s">
        <v>92</v>
      </c>
      <c r="B43" s="42"/>
      <c r="C43" s="43"/>
      <c r="D43" s="43"/>
      <c r="E43" s="37" t="s">
        <v>520</v>
      </c>
      <c r="F43" s="43"/>
      <c r="G43" s="43"/>
      <c r="H43" s="43"/>
      <c r="I43" s="43"/>
      <c r="J43" s="44"/>
    </row>
    <row r="44" ht="45">
      <c r="A44" s="35" t="s">
        <v>94</v>
      </c>
      <c r="B44" s="42"/>
      <c r="C44" s="43"/>
      <c r="D44" s="43"/>
      <c r="E44" s="45" t="s">
        <v>544</v>
      </c>
      <c r="F44" s="43"/>
      <c r="G44" s="43"/>
      <c r="H44" s="43"/>
      <c r="I44" s="43"/>
      <c r="J44" s="44"/>
    </row>
    <row r="45" ht="75">
      <c r="A45" s="35" t="s">
        <v>96</v>
      </c>
      <c r="B45" s="42"/>
      <c r="C45" s="43"/>
      <c r="D45" s="43"/>
      <c r="E45" s="37" t="s">
        <v>376</v>
      </c>
      <c r="F45" s="43"/>
      <c r="G45" s="43"/>
      <c r="H45" s="43"/>
      <c r="I45" s="43"/>
      <c r="J45" s="44"/>
    </row>
    <row r="46">
      <c r="A46" s="35" t="s">
        <v>86</v>
      </c>
      <c r="B46" s="35">
        <v>10</v>
      </c>
      <c r="C46" s="36" t="s">
        <v>377</v>
      </c>
      <c r="D46" s="35" t="s">
        <v>88</v>
      </c>
      <c r="E46" s="37" t="s">
        <v>378</v>
      </c>
      <c r="F46" s="38" t="s">
        <v>173</v>
      </c>
      <c r="G46" s="39">
        <v>2173.3400000000001</v>
      </c>
      <c r="H46" s="40">
        <v>0</v>
      </c>
      <c r="I46" s="40">
        <f>ROUND(G46*H46,P4)</f>
        <v>0</v>
      </c>
      <c r="J46" s="38" t="s">
        <v>91</v>
      </c>
      <c r="O46" s="41">
        <f>I46*0.21</f>
        <v>0</v>
      </c>
      <c r="P46">
        <v>3</v>
      </c>
    </row>
    <row r="47" ht="30">
      <c r="A47" s="35" t="s">
        <v>92</v>
      </c>
      <c r="B47" s="42"/>
      <c r="C47" s="43"/>
      <c r="D47" s="43"/>
      <c r="E47" s="37" t="s">
        <v>379</v>
      </c>
      <c r="F47" s="43"/>
      <c r="G47" s="43"/>
      <c r="H47" s="43"/>
      <c r="I47" s="43"/>
      <c r="J47" s="44"/>
    </row>
    <row r="48" ht="30">
      <c r="A48" s="35" t="s">
        <v>94</v>
      </c>
      <c r="B48" s="42"/>
      <c r="C48" s="43"/>
      <c r="D48" s="43"/>
      <c r="E48" s="45" t="s">
        <v>545</v>
      </c>
      <c r="F48" s="43"/>
      <c r="G48" s="43"/>
      <c r="H48" s="43"/>
      <c r="I48" s="43"/>
      <c r="J48" s="44"/>
    </row>
    <row r="49" ht="75">
      <c r="A49" s="35" t="s">
        <v>96</v>
      </c>
      <c r="B49" s="42"/>
      <c r="C49" s="43"/>
      <c r="D49" s="43"/>
      <c r="E49" s="37" t="s">
        <v>381</v>
      </c>
      <c r="F49" s="43"/>
      <c r="G49" s="43"/>
      <c r="H49" s="43"/>
      <c r="I49" s="43"/>
      <c r="J49" s="44"/>
    </row>
    <row r="50">
      <c r="A50" s="35" t="s">
        <v>86</v>
      </c>
      <c r="B50" s="35">
        <v>11</v>
      </c>
      <c r="C50" s="36" t="s">
        <v>546</v>
      </c>
      <c r="D50" s="35" t="s">
        <v>88</v>
      </c>
      <c r="E50" s="37" t="s">
        <v>547</v>
      </c>
      <c r="F50" s="38" t="s">
        <v>173</v>
      </c>
      <c r="G50" s="39">
        <v>1235</v>
      </c>
      <c r="H50" s="40">
        <v>0</v>
      </c>
      <c r="I50" s="40">
        <f>ROUND(G50*H50,P4)</f>
        <v>0</v>
      </c>
      <c r="J50" s="38" t="s">
        <v>91</v>
      </c>
      <c r="O50" s="41">
        <f>I50*0.21</f>
        <v>0</v>
      </c>
      <c r="P50">
        <v>3</v>
      </c>
    </row>
    <row r="51" ht="30">
      <c r="A51" s="35" t="s">
        <v>92</v>
      </c>
      <c r="B51" s="42"/>
      <c r="C51" s="43"/>
      <c r="D51" s="43"/>
      <c r="E51" s="37" t="s">
        <v>379</v>
      </c>
      <c r="F51" s="43"/>
      <c r="G51" s="43"/>
      <c r="H51" s="43"/>
      <c r="I51" s="43"/>
      <c r="J51" s="44"/>
    </row>
    <row r="52" ht="30">
      <c r="A52" s="35" t="s">
        <v>94</v>
      </c>
      <c r="B52" s="42"/>
      <c r="C52" s="43"/>
      <c r="D52" s="43"/>
      <c r="E52" s="45" t="s">
        <v>548</v>
      </c>
      <c r="F52" s="43"/>
      <c r="G52" s="43"/>
      <c r="H52" s="43"/>
      <c r="I52" s="43"/>
      <c r="J52" s="44"/>
    </row>
    <row r="53" ht="75">
      <c r="A53" s="35" t="s">
        <v>96</v>
      </c>
      <c r="B53" s="42"/>
      <c r="C53" s="43"/>
      <c r="D53" s="43"/>
      <c r="E53" s="37" t="s">
        <v>549</v>
      </c>
      <c r="F53" s="43"/>
      <c r="G53" s="43"/>
      <c r="H53" s="43"/>
      <c r="I53" s="43"/>
      <c r="J53" s="44"/>
    </row>
    <row r="54">
      <c r="A54" s="29" t="s">
        <v>83</v>
      </c>
      <c r="B54" s="30"/>
      <c r="C54" s="31" t="s">
        <v>114</v>
      </c>
      <c r="D54" s="32"/>
      <c r="E54" s="29" t="s">
        <v>293</v>
      </c>
      <c r="F54" s="32"/>
      <c r="G54" s="32"/>
      <c r="H54" s="32"/>
      <c r="I54" s="33">
        <f>SUMIFS(I55:I62,A55:A62,"P")</f>
        <v>0</v>
      </c>
      <c r="J54" s="34"/>
    </row>
    <row r="55">
      <c r="A55" s="35" t="s">
        <v>86</v>
      </c>
      <c r="B55" s="35">
        <v>12</v>
      </c>
      <c r="C55" s="36" t="s">
        <v>550</v>
      </c>
      <c r="D55" s="35" t="s">
        <v>88</v>
      </c>
      <c r="E55" s="37" t="s">
        <v>551</v>
      </c>
      <c r="F55" s="38" t="s">
        <v>173</v>
      </c>
      <c r="G55" s="39">
        <v>350.21600000000001</v>
      </c>
      <c r="H55" s="40">
        <v>0</v>
      </c>
      <c r="I55" s="40">
        <f>ROUND(G55*H55,P4)</f>
        <v>0</v>
      </c>
      <c r="J55" s="38" t="s">
        <v>91</v>
      </c>
      <c r="O55" s="41">
        <f>I55*0.21</f>
        <v>0</v>
      </c>
      <c r="P55">
        <v>3</v>
      </c>
    </row>
    <row r="56" ht="30">
      <c r="A56" s="35" t="s">
        <v>92</v>
      </c>
      <c r="B56" s="42"/>
      <c r="C56" s="43"/>
      <c r="D56" s="43"/>
      <c r="E56" s="37" t="s">
        <v>552</v>
      </c>
      <c r="F56" s="43"/>
      <c r="G56" s="43"/>
      <c r="H56" s="43"/>
      <c r="I56" s="43"/>
      <c r="J56" s="44"/>
    </row>
    <row r="57" ht="30">
      <c r="A57" s="35" t="s">
        <v>94</v>
      </c>
      <c r="B57" s="42"/>
      <c r="C57" s="43"/>
      <c r="D57" s="43"/>
      <c r="E57" s="45" t="s">
        <v>553</v>
      </c>
      <c r="F57" s="43"/>
      <c r="G57" s="43"/>
      <c r="H57" s="43"/>
      <c r="I57" s="43"/>
      <c r="J57" s="44"/>
    </row>
    <row r="58" ht="105">
      <c r="A58" s="35" t="s">
        <v>96</v>
      </c>
      <c r="B58" s="42"/>
      <c r="C58" s="43"/>
      <c r="D58" s="43"/>
      <c r="E58" s="37" t="s">
        <v>554</v>
      </c>
      <c r="F58" s="43"/>
      <c r="G58" s="43"/>
      <c r="H58" s="43"/>
      <c r="I58" s="43"/>
      <c r="J58" s="44"/>
    </row>
    <row r="59">
      <c r="A59" s="35" t="s">
        <v>86</v>
      </c>
      <c r="B59" s="35">
        <v>13</v>
      </c>
      <c r="C59" s="36" t="s">
        <v>555</v>
      </c>
      <c r="D59" s="35" t="s">
        <v>88</v>
      </c>
      <c r="E59" s="37" t="s">
        <v>556</v>
      </c>
      <c r="F59" s="38" t="s">
        <v>204</v>
      </c>
      <c r="G59" s="39">
        <v>154.28</v>
      </c>
      <c r="H59" s="40">
        <v>0</v>
      </c>
      <c r="I59" s="40">
        <f>ROUND(G59*H59,P4)</f>
        <v>0</v>
      </c>
      <c r="J59" s="38" t="s">
        <v>91</v>
      </c>
      <c r="O59" s="41">
        <f>I59*0.21</f>
        <v>0</v>
      </c>
      <c r="P59">
        <v>3</v>
      </c>
    </row>
    <row r="60" ht="45">
      <c r="A60" s="35" t="s">
        <v>92</v>
      </c>
      <c r="B60" s="42"/>
      <c r="C60" s="43"/>
      <c r="D60" s="43"/>
      <c r="E60" s="37" t="s">
        <v>557</v>
      </c>
      <c r="F60" s="43"/>
      <c r="G60" s="43"/>
      <c r="H60" s="43"/>
      <c r="I60" s="43"/>
      <c r="J60" s="44"/>
    </row>
    <row r="61" ht="30">
      <c r="A61" s="35" t="s">
        <v>94</v>
      </c>
      <c r="B61" s="42"/>
      <c r="C61" s="43"/>
      <c r="D61" s="43"/>
      <c r="E61" s="45" t="s">
        <v>558</v>
      </c>
      <c r="F61" s="43"/>
      <c r="G61" s="43"/>
      <c r="H61" s="43"/>
      <c r="I61" s="43"/>
      <c r="J61" s="44"/>
    </row>
    <row r="62" ht="225">
      <c r="A62" s="35" t="s">
        <v>96</v>
      </c>
      <c r="B62" s="42"/>
      <c r="C62" s="43"/>
      <c r="D62" s="43"/>
      <c r="E62" s="37" t="s">
        <v>559</v>
      </c>
      <c r="F62" s="43"/>
      <c r="G62" s="43"/>
      <c r="H62" s="43"/>
      <c r="I62" s="43"/>
      <c r="J62" s="44"/>
    </row>
    <row r="63">
      <c r="A63" s="29" t="s">
        <v>83</v>
      </c>
      <c r="B63" s="30"/>
      <c r="C63" s="31" t="s">
        <v>387</v>
      </c>
      <c r="D63" s="32"/>
      <c r="E63" s="29" t="s">
        <v>388</v>
      </c>
      <c r="F63" s="32"/>
      <c r="G63" s="32"/>
      <c r="H63" s="32"/>
      <c r="I63" s="33">
        <f>SUMIFS(I64:I71,A64:A71,"P")</f>
        <v>0</v>
      </c>
      <c r="J63" s="34"/>
    </row>
    <row r="64">
      <c r="A64" s="35" t="s">
        <v>86</v>
      </c>
      <c r="B64" s="35">
        <v>14</v>
      </c>
      <c r="C64" s="36" t="s">
        <v>389</v>
      </c>
      <c r="D64" s="35"/>
      <c r="E64" s="37" t="s">
        <v>390</v>
      </c>
      <c r="F64" s="38" t="s">
        <v>167</v>
      </c>
      <c r="G64" s="39">
        <v>2.8239999999999998</v>
      </c>
      <c r="H64" s="40">
        <v>0</v>
      </c>
      <c r="I64" s="40">
        <f>ROUND(G64*H64,P4)</f>
        <v>0</v>
      </c>
      <c r="J64" s="38" t="s">
        <v>91</v>
      </c>
      <c r="O64" s="41">
        <f>I64*0.21</f>
        <v>0</v>
      </c>
      <c r="P64">
        <v>3</v>
      </c>
    </row>
    <row r="65" ht="30">
      <c r="A65" s="35" t="s">
        <v>92</v>
      </c>
      <c r="B65" s="42"/>
      <c r="C65" s="43"/>
      <c r="D65" s="43"/>
      <c r="E65" s="37" t="s">
        <v>560</v>
      </c>
      <c r="F65" s="43"/>
      <c r="G65" s="43"/>
      <c r="H65" s="43"/>
      <c r="I65" s="43"/>
      <c r="J65" s="44"/>
    </row>
    <row r="66" ht="45">
      <c r="A66" s="35" t="s">
        <v>94</v>
      </c>
      <c r="B66" s="42"/>
      <c r="C66" s="43"/>
      <c r="D66" s="43"/>
      <c r="E66" s="45" t="s">
        <v>561</v>
      </c>
      <c r="F66" s="43"/>
      <c r="G66" s="43"/>
      <c r="H66" s="43"/>
      <c r="I66" s="43"/>
      <c r="J66" s="44"/>
    </row>
    <row r="67" ht="409.5">
      <c r="A67" s="35" t="s">
        <v>96</v>
      </c>
      <c r="B67" s="42"/>
      <c r="C67" s="43"/>
      <c r="D67" s="43"/>
      <c r="E67" s="37" t="s">
        <v>393</v>
      </c>
      <c r="F67" s="43"/>
      <c r="G67" s="43"/>
      <c r="H67" s="43"/>
      <c r="I67" s="43"/>
      <c r="J67" s="44"/>
    </row>
    <row r="68">
      <c r="A68" s="35" t="s">
        <v>86</v>
      </c>
      <c r="B68" s="35">
        <v>15</v>
      </c>
      <c r="C68" s="36" t="s">
        <v>407</v>
      </c>
      <c r="D68" s="35" t="s">
        <v>88</v>
      </c>
      <c r="E68" s="37" t="s">
        <v>408</v>
      </c>
      <c r="F68" s="38" t="s">
        <v>167</v>
      </c>
      <c r="G68" s="39">
        <v>1.0309999999999999</v>
      </c>
      <c r="H68" s="40">
        <v>0</v>
      </c>
      <c r="I68" s="40">
        <f>ROUND(G68*H68,P4)</f>
        <v>0</v>
      </c>
      <c r="J68" s="38" t="s">
        <v>91</v>
      </c>
      <c r="O68" s="41">
        <f>I68*0.21</f>
        <v>0</v>
      </c>
      <c r="P68">
        <v>3</v>
      </c>
    </row>
    <row r="69" ht="30">
      <c r="A69" s="35" t="s">
        <v>92</v>
      </c>
      <c r="B69" s="42"/>
      <c r="C69" s="43"/>
      <c r="D69" s="43"/>
      <c r="E69" s="37" t="s">
        <v>562</v>
      </c>
      <c r="F69" s="43"/>
      <c r="G69" s="43"/>
      <c r="H69" s="43"/>
      <c r="I69" s="43"/>
      <c r="J69" s="44"/>
    </row>
    <row r="70" ht="30">
      <c r="A70" s="35" t="s">
        <v>94</v>
      </c>
      <c r="B70" s="42"/>
      <c r="C70" s="43"/>
      <c r="D70" s="43"/>
      <c r="E70" s="45" t="s">
        <v>563</v>
      </c>
      <c r="F70" s="43"/>
      <c r="G70" s="43"/>
      <c r="H70" s="43"/>
      <c r="I70" s="43"/>
      <c r="J70" s="44"/>
    </row>
    <row r="71" ht="150">
      <c r="A71" s="35" t="s">
        <v>96</v>
      </c>
      <c r="B71" s="42"/>
      <c r="C71" s="43"/>
      <c r="D71" s="43"/>
      <c r="E71" s="37" t="s">
        <v>411</v>
      </c>
      <c r="F71" s="43"/>
      <c r="G71" s="43"/>
      <c r="H71" s="43"/>
      <c r="I71" s="43"/>
      <c r="J71" s="44"/>
    </row>
    <row r="72">
      <c r="A72" s="29" t="s">
        <v>83</v>
      </c>
      <c r="B72" s="30"/>
      <c r="C72" s="31" t="s">
        <v>412</v>
      </c>
      <c r="D72" s="32"/>
      <c r="E72" s="29" t="s">
        <v>413</v>
      </c>
      <c r="F72" s="32"/>
      <c r="G72" s="32"/>
      <c r="H72" s="32"/>
      <c r="I72" s="33">
        <f>SUMIFS(I73:I128,A73:A128,"P")</f>
        <v>0</v>
      </c>
      <c r="J72" s="34"/>
    </row>
    <row r="73">
      <c r="A73" s="35" t="s">
        <v>86</v>
      </c>
      <c r="B73" s="35">
        <v>16</v>
      </c>
      <c r="C73" s="36" t="s">
        <v>414</v>
      </c>
      <c r="D73" s="35" t="s">
        <v>88</v>
      </c>
      <c r="E73" s="37" t="s">
        <v>415</v>
      </c>
      <c r="F73" s="38" t="s">
        <v>167</v>
      </c>
      <c r="G73" s="39">
        <v>648.25099999999998</v>
      </c>
      <c r="H73" s="40">
        <v>0</v>
      </c>
      <c r="I73" s="40">
        <f>ROUND(G73*H73,P4)</f>
        <v>0</v>
      </c>
      <c r="J73" s="38" t="s">
        <v>91</v>
      </c>
      <c r="O73" s="41">
        <f>I73*0.21</f>
        <v>0</v>
      </c>
      <c r="P73">
        <v>3</v>
      </c>
    </row>
    <row r="74" ht="30">
      <c r="A74" s="35" t="s">
        <v>92</v>
      </c>
      <c r="B74" s="42"/>
      <c r="C74" s="43"/>
      <c r="D74" s="43"/>
      <c r="E74" s="37" t="s">
        <v>523</v>
      </c>
      <c r="F74" s="43"/>
      <c r="G74" s="43"/>
      <c r="H74" s="43"/>
      <c r="I74" s="43"/>
      <c r="J74" s="44"/>
    </row>
    <row r="75" ht="60">
      <c r="A75" s="35" t="s">
        <v>94</v>
      </c>
      <c r="B75" s="42"/>
      <c r="C75" s="43"/>
      <c r="D75" s="43"/>
      <c r="E75" s="45" t="s">
        <v>564</v>
      </c>
      <c r="F75" s="43"/>
      <c r="G75" s="43"/>
      <c r="H75" s="43"/>
      <c r="I75" s="43"/>
      <c r="J75" s="44"/>
    </row>
    <row r="76" ht="90">
      <c r="A76" s="35" t="s">
        <v>96</v>
      </c>
      <c r="B76" s="42"/>
      <c r="C76" s="43"/>
      <c r="D76" s="43"/>
      <c r="E76" s="37" t="s">
        <v>418</v>
      </c>
      <c r="F76" s="43"/>
      <c r="G76" s="43"/>
      <c r="H76" s="43"/>
      <c r="I76" s="43"/>
      <c r="J76" s="44"/>
    </row>
    <row r="77">
      <c r="A77" s="35" t="s">
        <v>86</v>
      </c>
      <c r="B77" s="35">
        <v>17</v>
      </c>
      <c r="C77" s="36" t="s">
        <v>419</v>
      </c>
      <c r="D77" s="35" t="s">
        <v>88</v>
      </c>
      <c r="E77" s="37" t="s">
        <v>420</v>
      </c>
      <c r="F77" s="38" t="s">
        <v>167</v>
      </c>
      <c r="G77" s="39">
        <v>951.14599999999996</v>
      </c>
      <c r="H77" s="40">
        <v>0</v>
      </c>
      <c r="I77" s="40">
        <f>ROUND(G77*H77,P4)</f>
        <v>0</v>
      </c>
      <c r="J77" s="38" t="s">
        <v>91</v>
      </c>
      <c r="O77" s="41">
        <f>I77*0.21</f>
        <v>0</v>
      </c>
      <c r="P77">
        <v>3</v>
      </c>
    </row>
    <row r="78" ht="30">
      <c r="A78" s="35" t="s">
        <v>92</v>
      </c>
      <c r="B78" s="42"/>
      <c r="C78" s="43"/>
      <c r="D78" s="43"/>
      <c r="E78" s="37" t="s">
        <v>525</v>
      </c>
      <c r="F78" s="43"/>
      <c r="G78" s="43"/>
      <c r="H78" s="43"/>
      <c r="I78" s="43"/>
      <c r="J78" s="44"/>
    </row>
    <row r="79" ht="60">
      <c r="A79" s="35" t="s">
        <v>94</v>
      </c>
      <c r="B79" s="42"/>
      <c r="C79" s="43"/>
      <c r="D79" s="43"/>
      <c r="E79" s="45" t="s">
        <v>565</v>
      </c>
      <c r="F79" s="43"/>
      <c r="G79" s="43"/>
      <c r="H79" s="43"/>
      <c r="I79" s="43"/>
      <c r="J79" s="44"/>
    </row>
    <row r="80" ht="90">
      <c r="A80" s="35" t="s">
        <v>96</v>
      </c>
      <c r="B80" s="42"/>
      <c r="C80" s="43"/>
      <c r="D80" s="43"/>
      <c r="E80" s="37" t="s">
        <v>418</v>
      </c>
      <c r="F80" s="43"/>
      <c r="G80" s="43"/>
      <c r="H80" s="43"/>
      <c r="I80" s="43"/>
      <c r="J80" s="44"/>
    </row>
    <row r="81" ht="30">
      <c r="A81" s="35" t="s">
        <v>86</v>
      </c>
      <c r="B81" s="35">
        <v>18</v>
      </c>
      <c r="C81" s="36" t="s">
        <v>423</v>
      </c>
      <c r="D81" s="35" t="s">
        <v>88</v>
      </c>
      <c r="E81" s="37" t="s">
        <v>424</v>
      </c>
      <c r="F81" s="38" t="s">
        <v>173</v>
      </c>
      <c r="G81" s="39">
        <v>487.23000000000002</v>
      </c>
      <c r="H81" s="40">
        <v>0</v>
      </c>
      <c r="I81" s="40">
        <f>ROUND(G81*H81,P4)</f>
        <v>0</v>
      </c>
      <c r="J81" s="38" t="s">
        <v>91</v>
      </c>
      <c r="O81" s="41">
        <f>I81*0.21</f>
        <v>0</v>
      </c>
      <c r="P81">
        <v>3</v>
      </c>
    </row>
    <row r="82" ht="45">
      <c r="A82" s="35" t="s">
        <v>92</v>
      </c>
      <c r="B82" s="42"/>
      <c r="C82" s="43"/>
      <c r="D82" s="43"/>
      <c r="E82" s="37" t="s">
        <v>425</v>
      </c>
      <c r="F82" s="43"/>
      <c r="G82" s="43"/>
      <c r="H82" s="43"/>
      <c r="I82" s="43"/>
      <c r="J82" s="44"/>
    </row>
    <row r="83" ht="30">
      <c r="A83" s="35" t="s">
        <v>94</v>
      </c>
      <c r="B83" s="42"/>
      <c r="C83" s="43"/>
      <c r="D83" s="43"/>
      <c r="E83" s="45" t="s">
        <v>566</v>
      </c>
      <c r="F83" s="43"/>
      <c r="G83" s="43"/>
      <c r="H83" s="43"/>
      <c r="I83" s="43"/>
      <c r="J83" s="44"/>
    </row>
    <row r="84" ht="150">
      <c r="A84" s="35" t="s">
        <v>96</v>
      </c>
      <c r="B84" s="42"/>
      <c r="C84" s="43"/>
      <c r="D84" s="43"/>
      <c r="E84" s="37" t="s">
        <v>427</v>
      </c>
      <c r="F84" s="43"/>
      <c r="G84" s="43"/>
      <c r="H84" s="43"/>
      <c r="I84" s="43"/>
      <c r="J84" s="44"/>
    </row>
    <row r="85">
      <c r="A85" s="35" t="s">
        <v>86</v>
      </c>
      <c r="B85" s="35">
        <v>19</v>
      </c>
      <c r="C85" s="36" t="s">
        <v>428</v>
      </c>
      <c r="D85" s="35" t="s">
        <v>88</v>
      </c>
      <c r="E85" s="37" t="s">
        <v>429</v>
      </c>
      <c r="F85" s="38" t="s">
        <v>173</v>
      </c>
      <c r="G85" s="39">
        <v>3437.8699999999999</v>
      </c>
      <c r="H85" s="40">
        <v>0</v>
      </c>
      <c r="I85" s="40">
        <f>ROUND(G85*H85,P4)</f>
        <v>0</v>
      </c>
      <c r="J85" s="38" t="s">
        <v>91</v>
      </c>
      <c r="O85" s="41">
        <f>I85*0.21</f>
        <v>0</v>
      </c>
      <c r="P85">
        <v>3</v>
      </c>
    </row>
    <row r="86" ht="30">
      <c r="A86" s="35" t="s">
        <v>92</v>
      </c>
      <c r="B86" s="42"/>
      <c r="C86" s="43"/>
      <c r="D86" s="43"/>
      <c r="E86" s="37" t="s">
        <v>528</v>
      </c>
      <c r="F86" s="43"/>
      <c r="G86" s="43"/>
      <c r="H86" s="43"/>
      <c r="I86" s="43"/>
      <c r="J86" s="44"/>
    </row>
    <row r="87" ht="45">
      <c r="A87" s="35" t="s">
        <v>94</v>
      </c>
      <c r="B87" s="42"/>
      <c r="C87" s="43"/>
      <c r="D87" s="43"/>
      <c r="E87" s="45" t="s">
        <v>567</v>
      </c>
      <c r="F87" s="43"/>
      <c r="G87" s="43"/>
      <c r="H87" s="43"/>
      <c r="I87" s="43"/>
      <c r="J87" s="44"/>
    </row>
    <row r="88" ht="120">
      <c r="A88" s="35" t="s">
        <v>96</v>
      </c>
      <c r="B88" s="42"/>
      <c r="C88" s="43"/>
      <c r="D88" s="43"/>
      <c r="E88" s="37" t="s">
        <v>432</v>
      </c>
      <c r="F88" s="43"/>
      <c r="G88" s="43"/>
      <c r="H88" s="43"/>
      <c r="I88" s="43"/>
      <c r="J88" s="44"/>
    </row>
    <row r="89">
      <c r="A89" s="35" t="s">
        <v>86</v>
      </c>
      <c r="B89" s="35">
        <v>20</v>
      </c>
      <c r="C89" s="36" t="s">
        <v>433</v>
      </c>
      <c r="D89" s="35" t="s">
        <v>88</v>
      </c>
      <c r="E89" s="37" t="s">
        <v>434</v>
      </c>
      <c r="F89" s="38" t="s">
        <v>173</v>
      </c>
      <c r="G89" s="39">
        <v>6392.4099999999999</v>
      </c>
      <c r="H89" s="40">
        <v>0</v>
      </c>
      <c r="I89" s="40">
        <f>ROUND(G89*H89,P4)</f>
        <v>0</v>
      </c>
      <c r="J89" s="38" t="s">
        <v>91</v>
      </c>
      <c r="O89" s="41">
        <f>I89*0.21</f>
        <v>0</v>
      </c>
      <c r="P89">
        <v>3</v>
      </c>
    </row>
    <row r="90" ht="30">
      <c r="A90" s="35" t="s">
        <v>92</v>
      </c>
      <c r="B90" s="42"/>
      <c r="C90" s="43"/>
      <c r="D90" s="43"/>
      <c r="E90" s="37" t="s">
        <v>530</v>
      </c>
      <c r="F90" s="43"/>
      <c r="G90" s="43"/>
      <c r="H90" s="43"/>
      <c r="I90" s="43"/>
      <c r="J90" s="44"/>
    </row>
    <row r="91" ht="45">
      <c r="A91" s="35" t="s">
        <v>94</v>
      </c>
      <c r="B91" s="42"/>
      <c r="C91" s="43"/>
      <c r="D91" s="43"/>
      <c r="E91" s="45" t="s">
        <v>568</v>
      </c>
      <c r="F91" s="43"/>
      <c r="G91" s="43"/>
      <c r="H91" s="43"/>
      <c r="I91" s="43"/>
      <c r="J91" s="44"/>
    </row>
    <row r="92" ht="120">
      <c r="A92" s="35" t="s">
        <v>96</v>
      </c>
      <c r="B92" s="42"/>
      <c r="C92" s="43"/>
      <c r="D92" s="43"/>
      <c r="E92" s="37" t="s">
        <v>432</v>
      </c>
      <c r="F92" s="43"/>
      <c r="G92" s="43"/>
      <c r="H92" s="43"/>
      <c r="I92" s="43"/>
      <c r="J92" s="44"/>
    </row>
    <row r="93">
      <c r="A93" s="35" t="s">
        <v>86</v>
      </c>
      <c r="B93" s="35">
        <v>21</v>
      </c>
      <c r="C93" s="36" t="s">
        <v>437</v>
      </c>
      <c r="D93" s="35" t="s">
        <v>88</v>
      </c>
      <c r="E93" s="37" t="s">
        <v>438</v>
      </c>
      <c r="F93" s="38" t="s">
        <v>173</v>
      </c>
      <c r="G93" s="39">
        <v>2200.8499999999999</v>
      </c>
      <c r="H93" s="40">
        <v>0</v>
      </c>
      <c r="I93" s="40">
        <f>ROUND(G93*H93,P4)</f>
        <v>0</v>
      </c>
      <c r="J93" s="38" t="s">
        <v>91</v>
      </c>
      <c r="O93" s="41">
        <f>I93*0.21</f>
        <v>0</v>
      </c>
      <c r="P93">
        <v>3</v>
      </c>
    </row>
    <row r="94" ht="30">
      <c r="A94" s="35" t="s">
        <v>92</v>
      </c>
      <c r="B94" s="42"/>
      <c r="C94" s="43"/>
      <c r="D94" s="43"/>
      <c r="E94" s="37" t="s">
        <v>439</v>
      </c>
      <c r="F94" s="43"/>
      <c r="G94" s="43"/>
      <c r="H94" s="43"/>
      <c r="I94" s="43"/>
      <c r="J94" s="44"/>
    </row>
    <row r="95" ht="30">
      <c r="A95" s="35" t="s">
        <v>94</v>
      </c>
      <c r="B95" s="42"/>
      <c r="C95" s="43"/>
      <c r="D95" s="43"/>
      <c r="E95" s="45" t="s">
        <v>569</v>
      </c>
      <c r="F95" s="43"/>
      <c r="G95" s="43"/>
      <c r="H95" s="43"/>
      <c r="I95" s="43"/>
      <c r="J95" s="44"/>
    </row>
    <row r="96" ht="195">
      <c r="A96" s="35" t="s">
        <v>96</v>
      </c>
      <c r="B96" s="42"/>
      <c r="C96" s="43"/>
      <c r="D96" s="43"/>
      <c r="E96" s="37" t="s">
        <v>441</v>
      </c>
      <c r="F96" s="43"/>
      <c r="G96" s="43"/>
      <c r="H96" s="43"/>
      <c r="I96" s="43"/>
      <c r="J96" s="44"/>
    </row>
    <row r="97">
      <c r="A97" s="35" t="s">
        <v>86</v>
      </c>
      <c r="B97" s="35">
        <v>22</v>
      </c>
      <c r="C97" s="36" t="s">
        <v>442</v>
      </c>
      <c r="D97" s="35" t="s">
        <v>88</v>
      </c>
      <c r="E97" s="37" t="s">
        <v>443</v>
      </c>
      <c r="F97" s="38" t="s">
        <v>173</v>
      </c>
      <c r="G97" s="39">
        <v>2310.8899999999999</v>
      </c>
      <c r="H97" s="40">
        <v>0</v>
      </c>
      <c r="I97" s="40">
        <f>ROUND(G97*H97,P4)</f>
        <v>0</v>
      </c>
      <c r="J97" s="38" t="s">
        <v>91</v>
      </c>
      <c r="O97" s="41">
        <f>I97*0.21</f>
        <v>0</v>
      </c>
      <c r="P97">
        <v>3</v>
      </c>
    </row>
    <row r="98" ht="30">
      <c r="A98" s="35" t="s">
        <v>92</v>
      </c>
      <c r="B98" s="42"/>
      <c r="C98" s="43"/>
      <c r="D98" s="43"/>
      <c r="E98" s="37" t="s">
        <v>444</v>
      </c>
      <c r="F98" s="43"/>
      <c r="G98" s="43"/>
      <c r="H98" s="43"/>
      <c r="I98" s="43"/>
      <c r="J98" s="44"/>
    </row>
    <row r="99" ht="30">
      <c r="A99" s="35" t="s">
        <v>94</v>
      </c>
      <c r="B99" s="42"/>
      <c r="C99" s="43"/>
      <c r="D99" s="43"/>
      <c r="E99" s="45" t="s">
        <v>570</v>
      </c>
      <c r="F99" s="43"/>
      <c r="G99" s="43"/>
      <c r="H99" s="43"/>
      <c r="I99" s="43"/>
      <c r="J99" s="44"/>
    </row>
    <row r="100" ht="195">
      <c r="A100" s="35" t="s">
        <v>96</v>
      </c>
      <c r="B100" s="42"/>
      <c r="C100" s="43"/>
      <c r="D100" s="43"/>
      <c r="E100" s="37" t="s">
        <v>441</v>
      </c>
      <c r="F100" s="43"/>
      <c r="G100" s="43"/>
      <c r="H100" s="43"/>
      <c r="I100" s="43"/>
      <c r="J100" s="44"/>
    </row>
    <row r="101">
      <c r="A101" s="35" t="s">
        <v>86</v>
      </c>
      <c r="B101" s="35">
        <v>23</v>
      </c>
      <c r="C101" s="36" t="s">
        <v>571</v>
      </c>
      <c r="D101" s="35" t="s">
        <v>88</v>
      </c>
      <c r="E101" s="37" t="s">
        <v>572</v>
      </c>
      <c r="F101" s="38" t="s">
        <v>173</v>
      </c>
      <c r="G101" s="39">
        <v>807.36000000000001</v>
      </c>
      <c r="H101" s="40">
        <v>0</v>
      </c>
      <c r="I101" s="40">
        <f>ROUND(G101*H101,P4)</f>
        <v>0</v>
      </c>
      <c r="J101" s="38" t="s">
        <v>91</v>
      </c>
      <c r="O101" s="41">
        <f>I101*0.21</f>
        <v>0</v>
      </c>
      <c r="P101">
        <v>3</v>
      </c>
    </row>
    <row r="102" ht="30">
      <c r="A102" s="35" t="s">
        <v>92</v>
      </c>
      <c r="B102" s="42"/>
      <c r="C102" s="43"/>
      <c r="D102" s="43"/>
      <c r="E102" s="37" t="s">
        <v>573</v>
      </c>
      <c r="F102" s="43"/>
      <c r="G102" s="43"/>
      <c r="H102" s="43"/>
      <c r="I102" s="43"/>
      <c r="J102" s="44"/>
    </row>
    <row r="103" ht="30">
      <c r="A103" s="35" t="s">
        <v>94</v>
      </c>
      <c r="B103" s="42"/>
      <c r="C103" s="43"/>
      <c r="D103" s="43"/>
      <c r="E103" s="45" t="s">
        <v>574</v>
      </c>
      <c r="F103" s="43"/>
      <c r="G103" s="43"/>
      <c r="H103" s="43"/>
      <c r="I103" s="43"/>
      <c r="J103" s="44"/>
    </row>
    <row r="104" ht="195">
      <c r="A104" s="35" t="s">
        <v>96</v>
      </c>
      <c r="B104" s="42"/>
      <c r="C104" s="43"/>
      <c r="D104" s="43"/>
      <c r="E104" s="37" t="s">
        <v>441</v>
      </c>
      <c r="F104" s="43"/>
      <c r="G104" s="43"/>
      <c r="H104" s="43"/>
      <c r="I104" s="43"/>
      <c r="J104" s="44"/>
    </row>
    <row r="105">
      <c r="A105" s="35" t="s">
        <v>86</v>
      </c>
      <c r="B105" s="35">
        <v>24</v>
      </c>
      <c r="C105" s="36" t="s">
        <v>446</v>
      </c>
      <c r="D105" s="35" t="s">
        <v>88</v>
      </c>
      <c r="E105" s="37" t="s">
        <v>447</v>
      </c>
      <c r="F105" s="38" t="s">
        <v>173</v>
      </c>
      <c r="G105" s="39">
        <v>2426.4400000000001</v>
      </c>
      <c r="H105" s="40">
        <v>0</v>
      </c>
      <c r="I105" s="40">
        <f>ROUND(G105*H105,P4)</f>
        <v>0</v>
      </c>
      <c r="J105" s="38" t="s">
        <v>91</v>
      </c>
      <c r="O105" s="41">
        <f>I105*0.21</f>
        <v>0</v>
      </c>
      <c r="P105">
        <v>3</v>
      </c>
    </row>
    <row r="106" ht="30">
      <c r="A106" s="35" t="s">
        <v>92</v>
      </c>
      <c r="B106" s="42"/>
      <c r="C106" s="43"/>
      <c r="D106" s="43"/>
      <c r="E106" s="37" t="s">
        <v>448</v>
      </c>
      <c r="F106" s="43"/>
      <c r="G106" s="43"/>
      <c r="H106" s="43"/>
      <c r="I106" s="43"/>
      <c r="J106" s="44"/>
    </row>
    <row r="107" ht="30">
      <c r="A107" s="35" t="s">
        <v>94</v>
      </c>
      <c r="B107" s="42"/>
      <c r="C107" s="43"/>
      <c r="D107" s="43"/>
      <c r="E107" s="45" t="s">
        <v>575</v>
      </c>
      <c r="F107" s="43"/>
      <c r="G107" s="43"/>
      <c r="H107" s="43"/>
      <c r="I107" s="43"/>
      <c r="J107" s="44"/>
    </row>
    <row r="108" ht="195">
      <c r="A108" s="35" t="s">
        <v>96</v>
      </c>
      <c r="B108" s="42"/>
      <c r="C108" s="43"/>
      <c r="D108" s="43"/>
      <c r="E108" s="37" t="s">
        <v>441</v>
      </c>
      <c r="F108" s="43"/>
      <c r="G108" s="43"/>
      <c r="H108" s="43"/>
      <c r="I108" s="43"/>
      <c r="J108" s="44"/>
    </row>
    <row r="109" ht="30">
      <c r="A109" s="35" t="s">
        <v>86</v>
      </c>
      <c r="B109" s="35">
        <v>25</v>
      </c>
      <c r="C109" s="36" t="s">
        <v>576</v>
      </c>
      <c r="D109" s="35" t="s">
        <v>88</v>
      </c>
      <c r="E109" s="37" t="s">
        <v>577</v>
      </c>
      <c r="F109" s="38" t="s">
        <v>173</v>
      </c>
      <c r="G109" s="39">
        <v>847.72000000000003</v>
      </c>
      <c r="H109" s="40">
        <v>0</v>
      </c>
      <c r="I109" s="40">
        <f>ROUND(G109*H109,P4)</f>
        <v>0</v>
      </c>
      <c r="J109" s="38" t="s">
        <v>91</v>
      </c>
      <c r="O109" s="41">
        <f>I109*0.21</f>
        <v>0</v>
      </c>
      <c r="P109">
        <v>3</v>
      </c>
    </row>
    <row r="110" ht="30">
      <c r="A110" s="35" t="s">
        <v>92</v>
      </c>
      <c r="B110" s="42"/>
      <c r="C110" s="43"/>
      <c r="D110" s="43"/>
      <c r="E110" s="37" t="s">
        <v>578</v>
      </c>
      <c r="F110" s="43"/>
      <c r="G110" s="43"/>
      <c r="H110" s="43"/>
      <c r="I110" s="43"/>
      <c r="J110" s="44"/>
    </row>
    <row r="111" ht="30">
      <c r="A111" s="35" t="s">
        <v>94</v>
      </c>
      <c r="B111" s="42"/>
      <c r="C111" s="43"/>
      <c r="D111" s="43"/>
      <c r="E111" s="45" t="s">
        <v>579</v>
      </c>
      <c r="F111" s="43"/>
      <c r="G111" s="43"/>
      <c r="H111" s="43"/>
      <c r="I111" s="43"/>
      <c r="J111" s="44"/>
    </row>
    <row r="112" ht="195">
      <c r="A112" s="35" t="s">
        <v>96</v>
      </c>
      <c r="B112" s="42"/>
      <c r="C112" s="43"/>
      <c r="D112" s="43"/>
      <c r="E112" s="37" t="s">
        <v>441</v>
      </c>
      <c r="F112" s="43"/>
      <c r="G112" s="43"/>
      <c r="H112" s="43"/>
      <c r="I112" s="43"/>
      <c r="J112" s="44"/>
    </row>
    <row r="113">
      <c r="A113" s="35" t="s">
        <v>86</v>
      </c>
      <c r="B113" s="35">
        <v>26</v>
      </c>
      <c r="C113" s="36" t="s">
        <v>580</v>
      </c>
      <c r="D113" s="35" t="s">
        <v>88</v>
      </c>
      <c r="E113" s="37" t="s">
        <v>581</v>
      </c>
      <c r="F113" s="38" t="s">
        <v>173</v>
      </c>
      <c r="G113" s="39">
        <v>768.90999999999997</v>
      </c>
      <c r="H113" s="40">
        <v>0</v>
      </c>
      <c r="I113" s="40">
        <f>ROUND(G113*H113,P4)</f>
        <v>0</v>
      </c>
      <c r="J113" s="38" t="s">
        <v>91</v>
      </c>
      <c r="O113" s="41">
        <f>I113*0.21</f>
        <v>0</v>
      </c>
      <c r="P113">
        <v>3</v>
      </c>
    </row>
    <row r="114" ht="30">
      <c r="A114" s="35" t="s">
        <v>92</v>
      </c>
      <c r="B114" s="42"/>
      <c r="C114" s="43"/>
      <c r="D114" s="43"/>
      <c r="E114" s="37" t="s">
        <v>582</v>
      </c>
      <c r="F114" s="43"/>
      <c r="G114" s="43"/>
      <c r="H114" s="43"/>
      <c r="I114" s="43"/>
      <c r="J114" s="44"/>
    </row>
    <row r="115" ht="30">
      <c r="A115" s="35" t="s">
        <v>94</v>
      </c>
      <c r="B115" s="42"/>
      <c r="C115" s="43"/>
      <c r="D115" s="43"/>
      <c r="E115" s="45" t="s">
        <v>583</v>
      </c>
      <c r="F115" s="43"/>
      <c r="G115" s="43"/>
      <c r="H115" s="43"/>
      <c r="I115" s="43"/>
      <c r="J115" s="44"/>
    </row>
    <row r="116" ht="195">
      <c r="A116" s="35" t="s">
        <v>96</v>
      </c>
      <c r="B116" s="42"/>
      <c r="C116" s="43"/>
      <c r="D116" s="43"/>
      <c r="E116" s="37" t="s">
        <v>441</v>
      </c>
      <c r="F116" s="43"/>
      <c r="G116" s="43"/>
      <c r="H116" s="43"/>
      <c r="I116" s="43"/>
      <c r="J116" s="44"/>
    </row>
    <row r="117">
      <c r="A117" s="35" t="s">
        <v>86</v>
      </c>
      <c r="B117" s="35">
        <v>27</v>
      </c>
      <c r="C117" s="36" t="s">
        <v>450</v>
      </c>
      <c r="D117" s="35" t="s">
        <v>88</v>
      </c>
      <c r="E117" s="37" t="s">
        <v>451</v>
      </c>
      <c r="F117" s="38" t="s">
        <v>173</v>
      </c>
      <c r="G117" s="39">
        <v>3437.8699999999999</v>
      </c>
      <c r="H117" s="40">
        <v>0</v>
      </c>
      <c r="I117" s="40">
        <f>ROUND(G117*H117,P4)</f>
        <v>0</v>
      </c>
      <c r="J117" s="38" t="s">
        <v>91</v>
      </c>
      <c r="O117" s="41">
        <f>I117*0.21</f>
        <v>0</v>
      </c>
      <c r="P117">
        <v>3</v>
      </c>
    </row>
    <row r="118">
      <c r="A118" s="35" t="s">
        <v>92</v>
      </c>
      <c r="B118" s="42"/>
      <c r="C118" s="43"/>
      <c r="D118" s="43"/>
      <c r="E118" s="37" t="s">
        <v>452</v>
      </c>
      <c r="F118" s="43"/>
      <c r="G118" s="43"/>
      <c r="H118" s="43"/>
      <c r="I118" s="43"/>
      <c r="J118" s="44"/>
    </row>
    <row r="119" ht="45">
      <c r="A119" s="35" t="s">
        <v>94</v>
      </c>
      <c r="B119" s="42"/>
      <c r="C119" s="43"/>
      <c r="D119" s="43"/>
      <c r="E119" s="45" t="s">
        <v>567</v>
      </c>
      <c r="F119" s="43"/>
      <c r="G119" s="43"/>
      <c r="H119" s="43"/>
      <c r="I119" s="43"/>
      <c r="J119" s="44"/>
    </row>
    <row r="120" ht="75">
      <c r="A120" s="35" t="s">
        <v>96</v>
      </c>
      <c r="B120" s="42"/>
      <c r="C120" s="43"/>
      <c r="D120" s="43"/>
      <c r="E120" s="37" t="s">
        <v>453</v>
      </c>
      <c r="F120" s="43"/>
      <c r="G120" s="43"/>
      <c r="H120" s="43"/>
      <c r="I120" s="43"/>
      <c r="J120" s="44"/>
    </row>
    <row r="121" ht="30">
      <c r="A121" s="35" t="s">
        <v>86</v>
      </c>
      <c r="B121" s="35">
        <v>28</v>
      </c>
      <c r="C121" s="36" t="s">
        <v>584</v>
      </c>
      <c r="D121" s="35" t="s">
        <v>88</v>
      </c>
      <c r="E121" s="37" t="s">
        <v>585</v>
      </c>
      <c r="F121" s="38" t="s">
        <v>173</v>
      </c>
      <c r="G121" s="39">
        <v>176.71000000000001</v>
      </c>
      <c r="H121" s="40">
        <v>0</v>
      </c>
      <c r="I121" s="40">
        <f>ROUND(G121*H121,P4)</f>
        <v>0</v>
      </c>
      <c r="J121" s="38" t="s">
        <v>91</v>
      </c>
      <c r="O121" s="41">
        <f>I121*0.21</f>
        <v>0</v>
      </c>
      <c r="P121">
        <v>3</v>
      </c>
    </row>
    <row r="122" ht="30">
      <c r="A122" s="35" t="s">
        <v>92</v>
      </c>
      <c r="B122" s="42"/>
      <c r="C122" s="43"/>
      <c r="D122" s="43"/>
      <c r="E122" s="37" t="s">
        <v>586</v>
      </c>
      <c r="F122" s="43"/>
      <c r="G122" s="43"/>
      <c r="H122" s="43"/>
      <c r="I122" s="43"/>
      <c r="J122" s="44"/>
    </row>
    <row r="123" ht="30">
      <c r="A123" s="35" t="s">
        <v>94</v>
      </c>
      <c r="B123" s="42"/>
      <c r="C123" s="43"/>
      <c r="D123" s="43"/>
      <c r="E123" s="45" t="s">
        <v>587</v>
      </c>
      <c r="F123" s="43"/>
      <c r="G123" s="43"/>
      <c r="H123" s="43"/>
      <c r="I123" s="43"/>
      <c r="J123" s="44"/>
    </row>
    <row r="124" ht="195">
      <c r="A124" s="35" t="s">
        <v>96</v>
      </c>
      <c r="B124" s="42"/>
      <c r="C124" s="43"/>
      <c r="D124" s="43"/>
      <c r="E124" s="37" t="s">
        <v>588</v>
      </c>
      <c r="F124" s="43"/>
      <c r="G124" s="43"/>
      <c r="H124" s="43"/>
      <c r="I124" s="43"/>
      <c r="J124" s="44"/>
    </row>
    <row r="125">
      <c r="A125" s="35" t="s">
        <v>86</v>
      </c>
      <c r="B125" s="35">
        <v>29</v>
      </c>
      <c r="C125" s="36" t="s">
        <v>589</v>
      </c>
      <c r="D125" s="35" t="s">
        <v>88</v>
      </c>
      <c r="E125" s="37" t="s">
        <v>590</v>
      </c>
      <c r="F125" s="38" t="s">
        <v>173</v>
      </c>
      <c r="G125" s="39">
        <v>31</v>
      </c>
      <c r="H125" s="40">
        <v>0</v>
      </c>
      <c r="I125" s="40">
        <f>ROUND(G125*H125,P4)</f>
        <v>0</v>
      </c>
      <c r="J125" s="38" t="s">
        <v>91</v>
      </c>
      <c r="O125" s="41">
        <f>I125*0.21</f>
        <v>0</v>
      </c>
      <c r="P125">
        <v>3</v>
      </c>
    </row>
    <row r="126" ht="30">
      <c r="A126" s="35" t="s">
        <v>92</v>
      </c>
      <c r="B126" s="42"/>
      <c r="C126" s="43"/>
      <c r="D126" s="43"/>
      <c r="E126" s="37" t="s">
        <v>591</v>
      </c>
      <c r="F126" s="43"/>
      <c r="G126" s="43"/>
      <c r="H126" s="43"/>
      <c r="I126" s="43"/>
      <c r="J126" s="44"/>
    </row>
    <row r="127" ht="30">
      <c r="A127" s="35" t="s">
        <v>94</v>
      </c>
      <c r="B127" s="42"/>
      <c r="C127" s="43"/>
      <c r="D127" s="43"/>
      <c r="E127" s="45" t="s">
        <v>592</v>
      </c>
      <c r="F127" s="43"/>
      <c r="G127" s="43"/>
      <c r="H127" s="43"/>
      <c r="I127" s="43"/>
      <c r="J127" s="44"/>
    </row>
    <row r="128" ht="225">
      <c r="A128" s="35" t="s">
        <v>96</v>
      </c>
      <c r="B128" s="42"/>
      <c r="C128" s="43"/>
      <c r="D128" s="43"/>
      <c r="E128" s="37" t="s">
        <v>593</v>
      </c>
      <c r="F128" s="43"/>
      <c r="G128" s="43"/>
      <c r="H128" s="43"/>
      <c r="I128" s="43"/>
      <c r="J128" s="44"/>
    </row>
    <row r="129">
      <c r="A129" s="29" t="s">
        <v>83</v>
      </c>
      <c r="B129" s="30"/>
      <c r="C129" s="31" t="s">
        <v>468</v>
      </c>
      <c r="D129" s="32"/>
      <c r="E129" s="29" t="s">
        <v>469</v>
      </c>
      <c r="F129" s="32"/>
      <c r="G129" s="32"/>
      <c r="H129" s="32"/>
      <c r="I129" s="33">
        <f>SUMIFS(I130:I133,A130:A133,"P")</f>
        <v>0</v>
      </c>
      <c r="J129" s="34"/>
    </row>
    <row r="130">
      <c r="A130" s="35" t="s">
        <v>86</v>
      </c>
      <c r="B130" s="35">
        <v>30</v>
      </c>
      <c r="C130" s="36" t="s">
        <v>470</v>
      </c>
      <c r="D130" s="35" t="s">
        <v>88</v>
      </c>
      <c r="E130" s="37" t="s">
        <v>471</v>
      </c>
      <c r="F130" s="38" t="s">
        <v>118</v>
      </c>
      <c r="G130" s="39">
        <v>1</v>
      </c>
      <c r="H130" s="40">
        <v>0</v>
      </c>
      <c r="I130" s="40">
        <f>ROUND(G130*H130,P4)</f>
        <v>0</v>
      </c>
      <c r="J130" s="38" t="s">
        <v>91</v>
      </c>
      <c r="O130" s="41">
        <f>I130*0.21</f>
        <v>0</v>
      </c>
      <c r="P130">
        <v>3</v>
      </c>
    </row>
    <row r="131" ht="60">
      <c r="A131" s="35" t="s">
        <v>92</v>
      </c>
      <c r="B131" s="42"/>
      <c r="C131" s="43"/>
      <c r="D131" s="43"/>
      <c r="E131" s="37" t="s">
        <v>594</v>
      </c>
      <c r="F131" s="43"/>
      <c r="G131" s="43"/>
      <c r="H131" s="43"/>
      <c r="I131" s="43"/>
      <c r="J131" s="44"/>
    </row>
    <row r="132" ht="30">
      <c r="A132" s="35" t="s">
        <v>94</v>
      </c>
      <c r="B132" s="42"/>
      <c r="C132" s="43"/>
      <c r="D132" s="43"/>
      <c r="E132" s="45" t="s">
        <v>95</v>
      </c>
      <c r="F132" s="43"/>
      <c r="G132" s="43"/>
      <c r="H132" s="43"/>
      <c r="I132" s="43"/>
      <c r="J132" s="44"/>
    </row>
    <row r="133" ht="120">
      <c r="A133" s="35" t="s">
        <v>96</v>
      </c>
      <c r="B133" s="42"/>
      <c r="C133" s="43"/>
      <c r="D133" s="43"/>
      <c r="E133" s="37" t="s">
        <v>474</v>
      </c>
      <c r="F133" s="43"/>
      <c r="G133" s="43"/>
      <c r="H133" s="43"/>
      <c r="I133" s="43"/>
      <c r="J133" s="44"/>
    </row>
    <row r="134">
      <c r="A134" s="29" t="s">
        <v>83</v>
      </c>
      <c r="B134" s="30"/>
      <c r="C134" s="31" t="s">
        <v>200</v>
      </c>
      <c r="D134" s="32"/>
      <c r="E134" s="29" t="s">
        <v>201</v>
      </c>
      <c r="F134" s="32"/>
      <c r="G134" s="32"/>
      <c r="H134" s="32"/>
      <c r="I134" s="33">
        <f>SUMIFS(I135:I154,A135:A154,"P")</f>
        <v>0</v>
      </c>
      <c r="J134" s="34"/>
    </row>
    <row r="135">
      <c r="A135" s="35" t="s">
        <v>86</v>
      </c>
      <c r="B135" s="35">
        <v>31</v>
      </c>
      <c r="C135" s="36" t="s">
        <v>595</v>
      </c>
      <c r="D135" s="35" t="s">
        <v>88</v>
      </c>
      <c r="E135" s="37" t="s">
        <v>596</v>
      </c>
      <c r="F135" s="38" t="s">
        <v>204</v>
      </c>
      <c r="G135" s="39">
        <v>65.129999999999995</v>
      </c>
      <c r="H135" s="40">
        <v>0</v>
      </c>
      <c r="I135" s="40">
        <f>ROUND(G135*H135,P4)</f>
        <v>0</v>
      </c>
      <c r="J135" s="38" t="s">
        <v>91</v>
      </c>
      <c r="O135" s="41">
        <f>I135*0.21</f>
        <v>0</v>
      </c>
      <c r="P135">
        <v>3</v>
      </c>
    </row>
    <row r="136" ht="30">
      <c r="A136" s="35" t="s">
        <v>92</v>
      </c>
      <c r="B136" s="42"/>
      <c r="C136" s="43"/>
      <c r="D136" s="43"/>
      <c r="E136" s="37" t="s">
        <v>597</v>
      </c>
      <c r="F136" s="43"/>
      <c r="G136" s="43"/>
      <c r="H136" s="43"/>
      <c r="I136" s="43"/>
      <c r="J136" s="44"/>
    </row>
    <row r="137" ht="30">
      <c r="A137" s="35" t="s">
        <v>94</v>
      </c>
      <c r="B137" s="42"/>
      <c r="C137" s="43"/>
      <c r="D137" s="43"/>
      <c r="E137" s="45" t="s">
        <v>598</v>
      </c>
      <c r="F137" s="43"/>
      <c r="G137" s="43"/>
      <c r="H137" s="43"/>
      <c r="I137" s="43"/>
      <c r="J137" s="44"/>
    </row>
    <row r="138" ht="90">
      <c r="A138" s="35" t="s">
        <v>96</v>
      </c>
      <c r="B138" s="42"/>
      <c r="C138" s="43"/>
      <c r="D138" s="43"/>
      <c r="E138" s="37" t="s">
        <v>599</v>
      </c>
      <c r="F138" s="43"/>
      <c r="G138" s="43"/>
      <c r="H138" s="43"/>
      <c r="I138" s="43"/>
      <c r="J138" s="44"/>
    </row>
    <row r="139">
      <c r="A139" s="35" t="s">
        <v>86</v>
      </c>
      <c r="B139" s="35">
        <v>32</v>
      </c>
      <c r="C139" s="36" t="s">
        <v>600</v>
      </c>
      <c r="D139" s="35" t="s">
        <v>88</v>
      </c>
      <c r="E139" s="37" t="s">
        <v>601</v>
      </c>
      <c r="F139" s="38" t="s">
        <v>204</v>
      </c>
      <c r="G139" s="39">
        <v>113</v>
      </c>
      <c r="H139" s="40">
        <v>0</v>
      </c>
      <c r="I139" s="40">
        <f>ROUND(G139*H139,P4)</f>
        <v>0</v>
      </c>
      <c r="J139" s="38" t="s">
        <v>91</v>
      </c>
      <c r="O139" s="41">
        <f>I139*0.21</f>
        <v>0</v>
      </c>
      <c r="P139">
        <v>3</v>
      </c>
    </row>
    <row r="140">
      <c r="A140" s="35" t="s">
        <v>92</v>
      </c>
      <c r="B140" s="42"/>
      <c r="C140" s="43"/>
      <c r="D140" s="43"/>
      <c r="E140" s="37" t="s">
        <v>602</v>
      </c>
      <c r="F140" s="43"/>
      <c r="G140" s="43"/>
      <c r="H140" s="43"/>
      <c r="I140" s="43"/>
      <c r="J140" s="44"/>
    </row>
    <row r="141" ht="30">
      <c r="A141" s="35" t="s">
        <v>94</v>
      </c>
      <c r="B141" s="42"/>
      <c r="C141" s="43"/>
      <c r="D141" s="43"/>
      <c r="E141" s="45" t="s">
        <v>603</v>
      </c>
      <c r="F141" s="43"/>
      <c r="G141" s="43"/>
      <c r="H141" s="43"/>
      <c r="I141" s="43"/>
      <c r="J141" s="44"/>
    </row>
    <row r="142" ht="90">
      <c r="A142" s="35" t="s">
        <v>96</v>
      </c>
      <c r="B142" s="42"/>
      <c r="C142" s="43"/>
      <c r="D142" s="43"/>
      <c r="E142" s="37" t="s">
        <v>599</v>
      </c>
      <c r="F142" s="43"/>
      <c r="G142" s="43"/>
      <c r="H142" s="43"/>
      <c r="I142" s="43"/>
      <c r="J142" s="44"/>
    </row>
    <row r="143">
      <c r="A143" s="35" t="s">
        <v>86</v>
      </c>
      <c r="B143" s="35">
        <v>33</v>
      </c>
      <c r="C143" s="36" t="s">
        <v>498</v>
      </c>
      <c r="D143" s="35" t="s">
        <v>110</v>
      </c>
      <c r="E143" s="37" t="s">
        <v>499</v>
      </c>
      <c r="F143" s="38" t="s">
        <v>204</v>
      </c>
      <c r="G143" s="39">
        <v>169</v>
      </c>
      <c r="H143" s="40">
        <v>0</v>
      </c>
      <c r="I143" s="40">
        <f>ROUND(G143*H143,P4)</f>
        <v>0</v>
      </c>
      <c r="J143" s="38" t="s">
        <v>91</v>
      </c>
      <c r="O143" s="41">
        <f>I143*0.21</f>
        <v>0</v>
      </c>
      <c r="P143">
        <v>3</v>
      </c>
    </row>
    <row r="144" ht="60">
      <c r="A144" s="35" t="s">
        <v>92</v>
      </c>
      <c r="B144" s="42"/>
      <c r="C144" s="43"/>
      <c r="D144" s="43"/>
      <c r="E144" s="37" t="s">
        <v>535</v>
      </c>
      <c r="F144" s="43"/>
      <c r="G144" s="43"/>
      <c r="H144" s="43"/>
      <c r="I144" s="43"/>
      <c r="J144" s="44"/>
    </row>
    <row r="145" ht="30">
      <c r="A145" s="35" t="s">
        <v>94</v>
      </c>
      <c r="B145" s="42"/>
      <c r="C145" s="43"/>
      <c r="D145" s="43"/>
      <c r="E145" s="45" t="s">
        <v>537</v>
      </c>
      <c r="F145" s="43"/>
      <c r="G145" s="43"/>
      <c r="H145" s="43"/>
      <c r="I145" s="43"/>
      <c r="J145" s="44"/>
    </row>
    <row r="146" ht="90">
      <c r="A146" s="35" t="s">
        <v>96</v>
      </c>
      <c r="B146" s="42"/>
      <c r="C146" s="43"/>
      <c r="D146" s="43"/>
      <c r="E146" s="37" t="s">
        <v>501</v>
      </c>
      <c r="F146" s="43"/>
      <c r="G146" s="43"/>
      <c r="H146" s="43"/>
      <c r="I146" s="43"/>
      <c r="J146" s="44"/>
    </row>
    <row r="147">
      <c r="A147" s="35" t="s">
        <v>86</v>
      </c>
      <c r="B147" s="35">
        <v>34</v>
      </c>
      <c r="C147" s="36" t="s">
        <v>498</v>
      </c>
      <c r="D147" s="35" t="s">
        <v>114</v>
      </c>
      <c r="E147" s="37" t="s">
        <v>499</v>
      </c>
      <c r="F147" s="38" t="s">
        <v>204</v>
      </c>
      <c r="G147" s="39">
        <v>169</v>
      </c>
      <c r="H147" s="40">
        <v>0</v>
      </c>
      <c r="I147" s="40">
        <f>ROUND(G147*H147,P4)</f>
        <v>0</v>
      </c>
      <c r="J147" s="38" t="s">
        <v>91</v>
      </c>
      <c r="O147" s="41">
        <f>I147*0.21</f>
        <v>0</v>
      </c>
      <c r="P147">
        <v>3</v>
      </c>
    </row>
    <row r="148" ht="30">
      <c r="A148" s="35" t="s">
        <v>92</v>
      </c>
      <c r="B148" s="42"/>
      <c r="C148" s="43"/>
      <c r="D148" s="43"/>
      <c r="E148" s="37" t="s">
        <v>502</v>
      </c>
      <c r="F148" s="43"/>
      <c r="G148" s="43"/>
      <c r="H148" s="43"/>
      <c r="I148" s="43"/>
      <c r="J148" s="44"/>
    </row>
    <row r="149" ht="30">
      <c r="A149" s="35" t="s">
        <v>94</v>
      </c>
      <c r="B149" s="42"/>
      <c r="C149" s="43"/>
      <c r="D149" s="43"/>
      <c r="E149" s="45" t="s">
        <v>537</v>
      </c>
      <c r="F149" s="43"/>
      <c r="G149" s="43"/>
      <c r="H149" s="43"/>
      <c r="I149" s="43"/>
      <c r="J149" s="44"/>
    </row>
    <row r="150" ht="90">
      <c r="A150" s="35" t="s">
        <v>96</v>
      </c>
      <c r="B150" s="42"/>
      <c r="C150" s="43"/>
      <c r="D150" s="43"/>
      <c r="E150" s="37" t="s">
        <v>501</v>
      </c>
      <c r="F150" s="43"/>
      <c r="G150" s="43"/>
      <c r="H150" s="43"/>
      <c r="I150" s="43"/>
      <c r="J150" s="44"/>
    </row>
    <row r="151" ht="30">
      <c r="A151" s="35" t="s">
        <v>86</v>
      </c>
      <c r="B151" s="35">
        <v>35</v>
      </c>
      <c r="C151" s="36" t="s">
        <v>503</v>
      </c>
      <c r="D151" s="35" t="s">
        <v>88</v>
      </c>
      <c r="E151" s="37" t="s">
        <v>504</v>
      </c>
      <c r="F151" s="38" t="s">
        <v>204</v>
      </c>
      <c r="G151" s="39">
        <v>63</v>
      </c>
      <c r="H151" s="40">
        <v>0</v>
      </c>
      <c r="I151" s="40">
        <f>ROUND(G151*H151,P4)</f>
        <v>0</v>
      </c>
      <c r="J151" s="38" t="s">
        <v>91</v>
      </c>
      <c r="O151" s="41">
        <f>I151*0.21</f>
        <v>0</v>
      </c>
      <c r="P151">
        <v>3</v>
      </c>
    </row>
    <row r="152" ht="45">
      <c r="A152" s="35" t="s">
        <v>92</v>
      </c>
      <c r="B152" s="42"/>
      <c r="C152" s="43"/>
      <c r="D152" s="43"/>
      <c r="E152" s="37" t="s">
        <v>604</v>
      </c>
      <c r="F152" s="43"/>
      <c r="G152" s="43"/>
      <c r="H152" s="43"/>
      <c r="I152" s="43"/>
      <c r="J152" s="44"/>
    </row>
    <row r="153" ht="30">
      <c r="A153" s="35" t="s">
        <v>94</v>
      </c>
      <c r="B153" s="42"/>
      <c r="C153" s="43"/>
      <c r="D153" s="43"/>
      <c r="E153" s="45" t="s">
        <v>605</v>
      </c>
      <c r="F153" s="43"/>
      <c r="G153" s="43"/>
      <c r="H153" s="43"/>
      <c r="I153" s="43"/>
      <c r="J153" s="44"/>
    </row>
    <row r="154" ht="165">
      <c r="A154" s="35" t="s">
        <v>96</v>
      </c>
      <c r="B154" s="47"/>
      <c r="C154" s="48"/>
      <c r="D154" s="48"/>
      <c r="E154" s="37" t="s">
        <v>507</v>
      </c>
      <c r="F154" s="48"/>
      <c r="G154" s="48"/>
      <c r="H154" s="48"/>
      <c r="I154" s="48"/>
      <c r="J15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Hana Kadlecová</dc:creator>
  <cp:lastModifiedBy>Hana Kadlecová</cp:lastModifiedBy>
  <dcterms:created xsi:type="dcterms:W3CDTF">2025-03-06T08:02:46Z</dcterms:created>
  <dcterms:modified xsi:type="dcterms:W3CDTF">2025-03-06T08:02:47Z</dcterms:modified>
</cp:coreProperties>
</file>